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8860" windowHeight="12720" tabRatio="968"/>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1"/>
  <c r="F86"/>
  <c r="F83"/>
  <c r="F80"/>
  <c r="F77"/>
  <c r="F74"/>
  <c r="F54"/>
  <c r="F50"/>
  <c r="F46"/>
  <c r="F42"/>
  <c r="F38"/>
  <c r="F36"/>
  <c r="F32"/>
  <c r="F30"/>
  <c r="F21"/>
  <c r="F19"/>
  <c r="F15"/>
  <c r="F13"/>
  <c r="F9"/>
  <c r="F7"/>
  <c r="F89" i="10"/>
  <c r="F86"/>
  <c r="F83"/>
  <c r="F80"/>
  <c r="F77"/>
  <c r="F74"/>
  <c r="F54"/>
  <c r="F50"/>
  <c r="F46"/>
  <c r="F42"/>
  <c r="F38"/>
  <c r="F36"/>
  <c r="F32"/>
  <c r="F30"/>
  <c r="F21"/>
  <c r="F19"/>
  <c r="F15"/>
  <c r="F13"/>
  <c r="F9"/>
  <c r="F7"/>
  <c r="F89" i="9"/>
  <c r="F86"/>
  <c r="F83"/>
  <c r="F80"/>
  <c r="F77"/>
  <c r="F74"/>
  <c r="F54"/>
  <c r="F50"/>
  <c r="F46"/>
  <c r="F42"/>
  <c r="F38"/>
  <c r="F36"/>
  <c r="F32"/>
  <c r="F30"/>
  <c r="F21"/>
  <c r="F19"/>
  <c r="F15"/>
  <c r="F13"/>
  <c r="F9"/>
  <c r="F7"/>
  <c r="F26" l="1"/>
  <c r="F60" i="10" l="1"/>
  <c r="F26"/>
  <c r="F26" i="11"/>
  <c r="F59" i="9"/>
  <c r="F65" s="1"/>
  <c r="F60" i="11"/>
  <c r="F66" l="1"/>
  <c r="F66" i="10"/>
  <c r="G1" i="12"/>
  <c r="C1"/>
  <c r="I1" i="11"/>
  <c r="A1"/>
  <c r="I1" i="10"/>
  <c r="A1"/>
  <c r="I1" i="9"/>
  <c r="A1"/>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l="1"/>
  <c r="F60"/>
  <c r="G26" i="12" l="1"/>
  <c r="F66" i="8"/>
  <c r="G59" i="12" l="1"/>
  <c r="G61" s="1"/>
</calcChain>
</file>

<file path=xl/comments1.xml><?xml version="1.0" encoding="utf-8"?>
<comments xmlns="http://schemas.openxmlformats.org/spreadsheetml/2006/main">
  <authors>
    <author>Debra Drescher</author>
  </authors>
  <commentList>
    <comment ref="C54" author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4" author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4" author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<sst xmlns="http://schemas.openxmlformats.org/spreadsheetml/2006/main" count="526" uniqueCount="396">
  <si>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</si>
  <si>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</si>
  <si>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</si>
  <si>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Notes Pages  Please include an explanation of any large increases in reinvestment totals. You may also, use this section for any notes that you may want to include to further explain your statistics. To enter notes, click on the appropriate quarter's text box. Move your cursor to the Formula box and type in your notes. Please do not hit "Enter" when adding notes; simply type the notes as one continual line.</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</si>
  <si>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</si>
  <si>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</si>
  <si>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</si>
  <si>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</si>
  <si>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</si>
  <si>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</si>
  <si>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</si>
  <si>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</si>
  <si>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</si>
  <si>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</si>
  <si>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</si>
  <si>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</si>
  <si>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</si>
  <si>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</si>
  <si>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</si>
  <si>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</si>
  <si>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</si>
  <si>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</si>
  <si>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</si>
  <si>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</si>
  <si>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</si>
  <si>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</si>
  <si>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For questions please contact Robert Johnson</t>
  </si>
  <si>
    <t>at the Texas Historical Commission</t>
  </si>
  <si>
    <t>debra.farst@thc.state.tx.us</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</si>
  <si>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</si>
  <si>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</si>
  <si>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</si>
  <si>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</si>
  <si>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</si>
  <si>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</si>
  <si>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</si>
  <si>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</si>
  <si>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</si>
  <si>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</si>
  <si>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</si>
  <si>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</si>
  <si>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</si>
  <si>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</si>
  <si>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</si>
  <si>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</si>
  <si>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</si>
  <si>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</si>
  <si>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</si>
  <si>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</si>
  <si>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</si>
  <si>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</si>
  <si>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</si>
  <si>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</si>
  <si>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</si>
  <si>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</si>
  <si>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</si>
  <si>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</si>
  <si>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</si>
  <si>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</si>
  <si>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</si>
  <si>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</si>
  <si>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</si>
  <si>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</si>
  <si>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</si>
  <si>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</si>
  <si>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</si>
  <si>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</si>
  <si>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</si>
  <si>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</si>
  <si>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</si>
  <si>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</si>
  <si>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</si>
  <si>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</si>
  <si>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</si>
  <si>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</si>
  <si>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</si>
  <si>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</si>
  <si>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</si>
  <si>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</si>
  <si>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</si>
  <si>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</si>
  <si>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</si>
  <si>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</si>
  <si>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</si>
  <si>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</si>
  <si>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</si>
  <si>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</si>
  <si>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</si>
  <si>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</si>
  <si>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</si>
  <si>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</si>
  <si>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</si>
  <si>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</si>
  <si>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</si>
  <si>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</si>
  <si>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</si>
  <si>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</si>
  <si>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</si>
  <si>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</si>
  <si>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</si>
  <si>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</si>
  <si>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</si>
  <si>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</si>
  <si>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</si>
  <si>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</si>
  <si>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</si>
  <si>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</si>
  <si>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</si>
  <si>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</si>
  <si>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</si>
  <si>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</si>
  <si>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</si>
  <si>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</si>
  <si>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</si>
  <si>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</si>
  <si>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</si>
  <si>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</si>
  <si>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</si>
  <si>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</si>
  <si>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</si>
  <si>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</si>
  <si>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</si>
  <si>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</si>
  <si>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</si>
  <si>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</si>
  <si>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</si>
  <si>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</si>
  <si>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</si>
  <si>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</si>
  <si>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</si>
  <si>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</si>
  <si>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</si>
  <si>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</si>
  <si>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</si>
  <si>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</si>
  <si>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</si>
  <si>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</si>
  <si>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</si>
  <si>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</si>
  <si>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</si>
  <si>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</si>
  <si>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</si>
  <si>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</si>
  <si>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</si>
  <si>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</si>
  <si>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</si>
  <si>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</si>
  <si>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</si>
  <si>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</si>
  <si>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</si>
  <si>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</si>
  <si>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</si>
  <si>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</si>
  <si>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</si>
  <si>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</si>
  <si>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</si>
  <si>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</si>
  <si>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</si>
  <si>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</si>
  <si>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</si>
  <si>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</si>
  <si>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</si>
  <si>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</si>
  <si>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</si>
  <si>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</si>
  <si>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</si>
  <si>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</si>
  <si>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</si>
  <si>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</si>
  <si>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</si>
  <si>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</si>
  <si>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</si>
  <si>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</si>
  <si>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</si>
  <si>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</si>
  <si>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</si>
  <si>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</si>
  <si>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</si>
  <si>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</si>
  <si>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</si>
  <si>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</si>
  <si>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</si>
  <si>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</si>
  <si>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</si>
  <si>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</si>
  <si>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</si>
  <si>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</si>
  <si>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</si>
  <si>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</si>
  <si>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</si>
  <si>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</si>
  <si>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</si>
  <si>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</si>
  <si>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</si>
  <si>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</si>
  <si>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</si>
  <si>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</si>
  <si>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</si>
  <si>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</si>
  <si>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</si>
  <si>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</si>
  <si>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</si>
  <si>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</si>
  <si>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</si>
  <si>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</si>
  <si>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</si>
  <si>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</si>
  <si>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</si>
  <si>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</si>
  <si>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</si>
  <si>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t>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You will not be able to type into the RED tabs as they are protected and are automatically calculating the information you entered in the other tabs.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</si>
  <si>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</si>
  <si>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</si>
  <si>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</si>
  <si>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</si>
  <si>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</si>
  <si>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</si>
  <si>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</si>
  <si>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</si>
  <si>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</si>
  <si>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</si>
  <si>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</si>
  <si>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</si>
  <si>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</si>
  <si>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</si>
  <si>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</si>
  <si>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</si>
  <si>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</si>
  <si>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</si>
  <si>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</si>
  <si>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</si>
  <si>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</si>
  <si>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</si>
  <si>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</si>
  <si>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</si>
  <si>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</si>
  <si>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</si>
  <si>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</si>
  <si>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</si>
  <si>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</si>
  <si>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</si>
  <si>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</si>
  <si>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</si>
  <si>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</si>
  <si>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</si>
  <si>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</si>
  <si>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</si>
  <si>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</si>
  <si>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</si>
  <si>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</si>
  <si>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</si>
  <si>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</si>
  <si>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</si>
  <si>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</si>
  <si>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</si>
  <si>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</si>
  <si>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THIS SECTION IS PRIMARILY FOR YOUR RECORDS TO TRACK PROJECTS. ALL FINANCIAL INFORMATION IS RECORDED STARTING WITH LINE 50 BELOW. PLEASE IDENTIFY PROJECTS CONSISTENTLY IN ALL SECTIONS WITH ADDRESS AND BUILDING NAME (if applicable)</t>
  </si>
  <si>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</si>
  <si>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</si>
  <si>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</si>
  <si>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</si>
  <si>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</si>
  <si>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</si>
  <si>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2019 Cumulative</t>
  </si>
  <si>
    <t>Public/Private Partnerships</t>
  </si>
  <si>
    <t xml:space="preserve">2019 REINVESTMENT </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</si>
  <si>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</si>
  <si>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</si>
  <si>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</si>
  <si>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</si>
  <si>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</si>
  <si>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</si>
  <si>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</si>
  <si>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</si>
  <si>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</si>
  <si>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MINEOLA</t>
  </si>
  <si>
    <t>rewired and cleaned up lot</t>
  </si>
  <si>
    <t>Brady Bruster</t>
  </si>
  <si>
    <t>903-759-9435</t>
  </si>
  <si>
    <t>509 S. Pacific</t>
  </si>
  <si>
    <t>Sign changed</t>
  </si>
  <si>
    <t>new business sign</t>
  </si>
  <si>
    <t>Darrell Taylor</t>
  </si>
  <si>
    <t>125 W. Broad</t>
  </si>
  <si>
    <t>New Sound Hearing Center</t>
  </si>
  <si>
    <t>Watt House</t>
  </si>
  <si>
    <t>Jessica Tyndell</t>
  </si>
  <si>
    <t>903-752- 2986</t>
  </si>
  <si>
    <t>Jessica@thewatthouse.com</t>
  </si>
  <si>
    <t>112 S. Johnson</t>
  </si>
  <si>
    <t>Deanna Caldwell</t>
  </si>
  <si>
    <t>903-497-1753</t>
  </si>
  <si>
    <t>mineolaantiquefair@gmail.com</t>
  </si>
  <si>
    <t>115 Lankford St</t>
  </si>
  <si>
    <t>Mineola Antique Fair</t>
  </si>
  <si>
    <t xml:space="preserve"> new awning - 50 %</t>
  </si>
  <si>
    <t>remodel - 50 %</t>
  </si>
  <si>
    <t>Air-Mart</t>
  </si>
  <si>
    <t>903-638-8524</t>
  </si>
  <si>
    <t>Lost Creek</t>
  </si>
  <si>
    <t>expansion</t>
  </si>
  <si>
    <t>Mimi Hendrix</t>
  </si>
  <si>
    <t>903-569-8228</t>
  </si>
  <si>
    <t>113 E. Broad</t>
  </si>
  <si>
    <t>Mineola Mercantile</t>
  </si>
  <si>
    <t>new roof</t>
  </si>
  <si>
    <t>Shelia Parker</t>
  </si>
  <si>
    <t>109 E. Broad</t>
  </si>
  <si>
    <t>903-569-8986</t>
  </si>
  <si>
    <t xml:space="preserve"> Air Mart</t>
  </si>
  <si>
    <t>Uncle Bubba's Grillhouse</t>
  </si>
  <si>
    <t>building rehabilitation</t>
  </si>
  <si>
    <t>Brad Cobern</t>
  </si>
  <si>
    <t>903-569-5458</t>
  </si>
  <si>
    <t>605 W. Broad</t>
  </si>
  <si>
    <t>Royal Gold &amp; Silver</t>
  </si>
  <si>
    <t>Mike Garrett</t>
  </si>
  <si>
    <t>903-258-3242</t>
  </si>
  <si>
    <t>114 S. Johnson</t>
  </si>
  <si>
    <t>In Times Past</t>
  </si>
  <si>
    <t>Mike Garett</t>
  </si>
  <si>
    <t>116 S. Johnson</t>
  </si>
  <si>
    <t>Bryan's Cheesecakes</t>
  </si>
  <si>
    <t>moved business</t>
  </si>
  <si>
    <t>Bryan Mendez</t>
  </si>
  <si>
    <t>8903-881-0420</t>
  </si>
  <si>
    <t>120 N. Johnson</t>
  </si>
  <si>
    <t>refreshed building</t>
  </si>
  <si>
    <t>Logan Belcher</t>
  </si>
  <si>
    <t>903-497-6210</t>
  </si>
  <si>
    <t>113 W. Commerce</t>
  </si>
  <si>
    <t>Uncle Bubba's</t>
  </si>
  <si>
    <t>Logan's Place</t>
  </si>
  <si>
    <t>Logan's</t>
  </si>
  <si>
    <t>new sign - 50 %</t>
  </si>
  <si>
    <t>Loganleebelcher@outlook.com</t>
  </si>
  <si>
    <t>Kitchen's</t>
  </si>
  <si>
    <t xml:space="preserve">new awing - 25 % </t>
  </si>
  <si>
    <t>Corbie Doggett</t>
  </si>
  <si>
    <t>903-569-2664</t>
  </si>
  <si>
    <t>fourcorbie@gmail.com</t>
  </si>
  <si>
    <t>119 E. Broad</t>
  </si>
  <si>
    <t>MEDC 1888 property purchase</t>
  </si>
  <si>
    <t>1888 property</t>
  </si>
  <si>
    <t>Mercy Rushing</t>
  </si>
  <si>
    <t>903-569-6183</t>
  </si>
  <si>
    <t>mrushing@mineola.com</t>
  </si>
  <si>
    <t>101 E. Commerce/Johnson</t>
  </si>
  <si>
    <t>MEDC plant market bldg/parking lot purchase</t>
  </si>
  <si>
    <t>West Commerce St.</t>
  </si>
  <si>
    <t>Future site of food truck park w storage for supplies, public restrooms, stage, seating &amp; tables and more parking.</t>
  </si>
  <si>
    <t>1888 property purchase</t>
  </si>
  <si>
    <t>Plant market bldg., parking lot purchase</t>
  </si>
  <si>
    <t>First Baptist Student Bldg</t>
  </si>
  <si>
    <t>Rodney Mize</t>
  </si>
  <si>
    <t>903-569-3873</t>
  </si>
  <si>
    <t>First United Methodist</t>
  </si>
  <si>
    <t>903-569-5426</t>
  </si>
  <si>
    <t>319 N. Pacific</t>
  </si>
  <si>
    <t>122 N. Johnson St.</t>
  </si>
  <si>
    <t>940-367-1688</t>
  </si>
  <si>
    <t>109 W. Broad</t>
  </si>
  <si>
    <t>Royce Freebourn</t>
  </si>
  <si>
    <t>Mineola Antiques &amp; Curiousities</t>
  </si>
  <si>
    <t>exterior rehab, roof, landscaping</t>
  </si>
  <si>
    <t>Downtown electrical repairs</t>
  </si>
  <si>
    <t>Curt Myers</t>
  </si>
  <si>
    <t>903-952-1777</t>
  </si>
  <si>
    <t>Farmers Market lights</t>
  </si>
  <si>
    <t>Welcome signs updated</t>
  </si>
  <si>
    <t>Plant Market Bldg</t>
  </si>
  <si>
    <t>added electrical for temp. lights</t>
  </si>
  <si>
    <t>added service &amp; lights</t>
  </si>
  <si>
    <t>Debby Lane</t>
  </si>
  <si>
    <t>Mineola Depot</t>
  </si>
  <si>
    <t>Doris Newman</t>
  </si>
  <si>
    <t>903-705-3399</t>
  </si>
  <si>
    <t>D</t>
  </si>
  <si>
    <t>300 Greenville Ave</t>
  </si>
  <si>
    <t>cmyers@mineola.com</t>
  </si>
  <si>
    <t>Iron Horse Square electric</t>
  </si>
  <si>
    <t>added lights and switch for interior</t>
  </si>
  <si>
    <t>fixed lights and electricity</t>
  </si>
  <si>
    <t>Iron Horse Square playground</t>
  </si>
  <si>
    <t xml:space="preserve">purchased &amp; installed playground equipment </t>
  </si>
  <si>
    <t>replace water fountain</t>
  </si>
  <si>
    <t>mainstreet@mineola.com</t>
  </si>
  <si>
    <t>Famers Market lights</t>
  </si>
  <si>
    <t>replaced boxes&amp; two outlets</t>
  </si>
  <si>
    <t>Iron Horse Square electricity</t>
  </si>
  <si>
    <t>installing 20 outlets w underground wires</t>
  </si>
  <si>
    <t>Welcome signs repaired (2)</t>
  </si>
  <si>
    <t>Plant Market Building</t>
  </si>
  <si>
    <t>Mineola Depot water foundtain</t>
  </si>
  <si>
    <t>Baptist Student Building roof</t>
  </si>
  <si>
    <t>First Methodist rehab</t>
  </si>
</sst>
</file>

<file path=xl/styles.xml><?xml version="1.0" encoding="utf-8"?>
<styleSheet xmlns="http://schemas.openxmlformats.org/spreadsheetml/2006/main">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u/>
      <sz val="10"/>
      <color rgb="FF0000FF"/>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i/>
      <sz val="14"/>
      <color theme="9" tint="-0.249977111117893"/>
      <name val="Arial"/>
      <family val="2"/>
    </font>
    <font>
      <sz val="10"/>
      <color theme="9" tint="-0.249977111117893"/>
      <name val="Arial"/>
      <family val="2"/>
    </font>
  </fonts>
  <fills count="22">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s>
  <borders count="5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s>
  <cellStyleXfs count="4">
    <xf numFmtId="0" fontId="0" fillId="0" borderId="0"/>
    <xf numFmtId="0" fontId="19" fillId="0" borderId="1">
      <alignment vertical="center"/>
    </xf>
    <xf numFmtId="0" fontId="25" fillId="0" borderId="1" applyNumberFormat="0" applyFill="0" applyBorder="0" applyAlignment="0" applyProtection="0">
      <alignment vertical="center"/>
    </xf>
    <xf numFmtId="0" fontId="34" fillId="0" borderId="0" applyNumberFormat="0" applyFill="0" applyBorder="0" applyAlignment="0" applyProtection="0"/>
  </cellStyleXfs>
  <cellXfs count="447">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9" fillId="0" borderId="1" xfId="0" applyFont="1" applyBorder="1"/>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1" fillId="0" borderId="12" xfId="0" applyFont="1" applyBorder="1" applyAlignment="1">
      <alignment horizontal="right"/>
    </xf>
    <xf numFmtId="0" fontId="12"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3"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4"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5"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6"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1"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10" fillId="0" borderId="12" xfId="0" applyFont="1" applyBorder="1" applyAlignment="1">
      <alignment horizontal="right"/>
    </xf>
    <xf numFmtId="0" fontId="1" fillId="6" borderId="6" xfId="0" applyFont="1" applyFill="1" applyBorder="1"/>
    <xf numFmtId="0" fontId="11"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6" borderId="3" xfId="0" applyFont="1" applyFill="1" applyBorder="1" applyAlignment="1">
      <alignment wrapText="1"/>
    </xf>
    <xf numFmtId="0" fontId="4" fillId="6" borderId="3" xfId="0" applyFont="1" applyFill="1" applyBorder="1"/>
    <xf numFmtId="0" fontId="6" fillId="6" borderId="4"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6"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20" fillId="0" borderId="26" xfId="1" applyFont="1" applyBorder="1" applyAlignment="1">
      <alignment horizontal="left" wrapText="1"/>
    </xf>
    <xf numFmtId="0" fontId="20"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20" fillId="0" borderId="19" xfId="1" applyFont="1" applyBorder="1" applyAlignment="1">
      <alignment horizontal="left" wrapText="1"/>
    </xf>
    <xf numFmtId="0" fontId="20"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9" fillId="2" borderId="6" xfId="0" applyFont="1" applyFill="1" applyBorder="1" applyAlignment="1">
      <alignment horizontal="left" wrapText="1"/>
    </xf>
    <xf numFmtId="0" fontId="27" fillId="5" borderId="11" xfId="0" applyFont="1" applyFill="1" applyBorder="1" applyAlignment="1">
      <alignment horizontal="left" wrapText="1"/>
    </xf>
    <xf numFmtId="0" fontId="26" fillId="12" borderId="31" xfId="0" applyFont="1" applyFill="1" applyBorder="1" applyAlignment="1">
      <alignment horizontal="left" wrapText="1"/>
    </xf>
    <xf numFmtId="0" fontId="26" fillId="13" borderId="11" xfId="0" applyFont="1" applyFill="1" applyBorder="1" applyAlignment="1">
      <alignment horizontal="left" wrapText="1"/>
    </xf>
    <xf numFmtId="0" fontId="26"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10"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1" fillId="0" borderId="19" xfId="0" applyFont="1" applyBorder="1" applyAlignment="1">
      <alignment horizontal="right"/>
    </xf>
    <xf numFmtId="0" fontId="19" fillId="0" borderId="1" xfId="0" applyFont="1" applyBorder="1" applyAlignment="1">
      <alignment vertical="center"/>
    </xf>
    <xf numFmtId="0" fontId="19" fillId="0" borderId="0" xfId="0" applyFont="1"/>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4" fillId="0" borderId="1" xfId="3" applyBorder="1"/>
    <xf numFmtId="0" fontId="13" fillId="6" borderId="1" xfId="0" applyFont="1" applyFill="1" applyBorder="1" applyAlignment="1">
      <alignment wrapText="1"/>
    </xf>
    <xf numFmtId="0" fontId="35"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6" fillId="3" borderId="10" xfId="0" applyFont="1" applyFill="1" applyBorder="1" applyAlignment="1">
      <alignment horizontal="right"/>
    </xf>
    <xf numFmtId="0" fontId="35"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3" fillId="0" borderId="1" xfId="0" applyFont="1" applyBorder="1" applyAlignment="1">
      <alignment vertical="center"/>
    </xf>
    <xf numFmtId="0" fontId="33" fillId="0" borderId="1" xfId="0" applyFont="1" applyBorder="1" applyAlignment="1">
      <alignment horizontal="center" vertical="center" wrapText="1"/>
    </xf>
    <xf numFmtId="0" fontId="31" fillId="0" borderId="1" xfId="0" applyFont="1" applyBorder="1" applyAlignment="1">
      <alignment vertical="center"/>
    </xf>
    <xf numFmtId="0" fontId="32" fillId="0" borderId="1" xfId="0" applyFont="1" applyBorder="1"/>
    <xf numFmtId="0" fontId="31" fillId="0" borderId="1" xfId="0" applyFont="1" applyBorder="1"/>
    <xf numFmtId="0" fontId="4" fillId="8" borderId="31" xfId="0" applyFont="1" applyFill="1" applyBorder="1" applyAlignment="1">
      <alignment horizontal="left" wrapText="1"/>
    </xf>
    <xf numFmtId="0" fontId="14" fillId="0" borderId="25" xfId="0" applyFont="1" applyBorder="1" applyAlignment="1">
      <alignment horizontal="center" vertical="top"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10" fillId="0" borderId="26" xfId="0" applyFont="1" applyBorder="1" applyAlignment="1">
      <alignment horizontal="right"/>
    </xf>
    <xf numFmtId="0" fontId="4" fillId="0" borderId="24" xfId="0" applyFont="1" applyBorder="1" applyAlignment="1">
      <alignment horizontal="center"/>
    </xf>
    <xf numFmtId="0" fontId="16" fillId="0" borderId="1" xfId="0" applyFont="1" applyBorder="1" applyAlignment="1">
      <alignment horizontal="center"/>
    </xf>
    <xf numFmtId="166" fontId="4" fillId="0" borderId="24" xfId="0" applyNumberFormat="1" applyFont="1" applyBorder="1" applyAlignment="1">
      <alignment horizontal="center"/>
    </xf>
    <xf numFmtId="0" fontId="11"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25" fillId="2" borderId="11" xfId="3" applyFont="1" applyFill="1" applyBorder="1" applyAlignment="1">
      <alignment horizontal="left" wrapText="1"/>
    </xf>
    <xf numFmtId="3" fontId="4" fillId="4" borderId="4" xfId="0" applyNumberFormat="1" applyFont="1" applyFill="1" applyBorder="1" applyAlignment="1">
      <alignment horizontal="center"/>
    </xf>
    <xf numFmtId="0" fontId="20" fillId="11" borderId="26" xfId="1" applyFont="1" applyFill="1" applyBorder="1" applyAlignment="1">
      <alignment horizontal="left" wrapText="1"/>
    </xf>
    <xf numFmtId="0" fontId="20" fillId="0" borderId="26" xfId="1" applyFont="1" applyBorder="1" applyAlignment="1">
      <alignment horizontal="left" wrapText="1"/>
    </xf>
    <xf numFmtId="3" fontId="4" fillId="4" borderId="11" xfId="0" applyNumberFormat="1" applyFont="1" applyFill="1" applyBorder="1" applyAlignment="1">
      <alignment horizontal="center"/>
    </xf>
    <xf numFmtId="0" fontId="25" fillId="0" borderId="11" xfId="3" applyFont="1" applyBorder="1" applyAlignment="1">
      <alignment horizontal="left" wrapText="1"/>
    </xf>
    <xf numFmtId="3" fontId="4" fillId="0" borderId="11" xfId="0" applyNumberFormat="1" applyFont="1" applyBorder="1" applyAlignment="1">
      <alignment horizontal="left" wrapText="1"/>
    </xf>
    <xf numFmtId="0" fontId="0" fillId="0" borderId="0" xfId="0"/>
    <xf numFmtId="0" fontId="20" fillId="0" borderId="25" xfId="1" applyFont="1" applyBorder="1" applyAlignment="1">
      <alignment horizontal="left" wrapText="1"/>
    </xf>
    <xf numFmtId="0" fontId="19" fillId="0" borderId="26" xfId="1" applyBorder="1" applyAlignment="1">
      <alignment horizontal="left" wrapText="1"/>
    </xf>
    <xf numFmtId="0" fontId="12" fillId="0" borderId="2" xfId="0" applyFont="1" applyBorder="1" applyAlignment="1">
      <alignment horizontal="left"/>
    </xf>
    <xf numFmtId="0" fontId="12" fillId="0" borderId="4" xfId="0" applyFont="1" applyBorder="1" applyAlignment="1">
      <alignment horizontal="left"/>
    </xf>
    <xf numFmtId="0" fontId="28" fillId="6" borderId="24" xfId="0" applyFont="1" applyFill="1" applyBorder="1" applyAlignment="1">
      <alignment horizontal="left" wrapText="1"/>
    </xf>
    <xf numFmtId="0" fontId="28" fillId="6" borderId="26" xfId="0" applyFont="1" applyFill="1" applyBorder="1" applyAlignment="1">
      <alignment horizontal="left" wrapText="1"/>
    </xf>
    <xf numFmtId="0" fontId="6" fillId="7" borderId="11" xfId="0" applyFont="1" applyFill="1" applyBorder="1" applyAlignment="1">
      <alignment horizontal="center"/>
    </xf>
    <xf numFmtId="0" fontId="6" fillId="7" borderId="4" xfId="0" applyFont="1" applyFill="1" applyBorder="1" applyAlignment="1">
      <alignment horizontal="center"/>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20" borderId="3" xfId="0" applyFont="1" applyFill="1" applyBorder="1" applyAlignment="1">
      <alignment horizontal="left"/>
    </xf>
    <xf numFmtId="0" fontId="4" fillId="20" borderId="28" xfId="0" applyFont="1" applyFill="1" applyBorder="1" applyAlignment="1">
      <alignment horizontal="left"/>
    </xf>
    <xf numFmtId="0" fontId="16" fillId="8" borderId="11" xfId="0" applyFont="1" applyFill="1" applyBorder="1" applyAlignment="1">
      <alignment horizontal="left" wrapText="1"/>
    </xf>
    <xf numFmtId="165" fontId="20" fillId="9" borderId="17" xfId="1" applyNumberFormat="1" applyFont="1" applyFill="1" applyBorder="1" applyAlignment="1">
      <alignment horizontal="left" wrapText="1"/>
    </xf>
    <xf numFmtId="0" fontId="19" fillId="0" borderId="17" xfId="1" applyBorder="1" applyAlignment="1">
      <alignment horizontal="left" wrapText="1"/>
    </xf>
    <xf numFmtId="0" fontId="20" fillId="9" borderId="23" xfId="1" applyFont="1" applyFill="1" applyBorder="1" applyAlignment="1">
      <alignment horizontal="left" wrapText="1"/>
    </xf>
    <xf numFmtId="0" fontId="19" fillId="0" borderId="23" xfId="1" applyBorder="1" applyAlignment="1">
      <alignment horizontal="left" wrapText="1"/>
    </xf>
    <xf numFmtId="0" fontId="8" fillId="0" borderId="1" xfId="0" applyFont="1" applyBorder="1" applyAlignment="1">
      <alignment horizontal="left" wrapText="1"/>
    </xf>
    <xf numFmtId="0" fontId="0" fillId="0" borderId="0" xfId="0"/>
    <xf numFmtId="0" fontId="23" fillId="0" borderId="1" xfId="0" applyFont="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4" fillId="0" borderId="24"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6" fillId="8" borderId="2" xfId="0" applyFont="1" applyFill="1" applyBorder="1" applyAlignment="1">
      <alignment horizontal="left" wrapText="1"/>
    </xf>
    <xf numFmtId="0" fontId="16" fillId="8" borderId="28" xfId="0" applyFont="1" applyFill="1" applyBorder="1" applyAlignment="1">
      <alignment horizontal="left"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20" fillId="0" borderId="25" xfId="1" applyFont="1" applyBorder="1" applyAlignment="1">
      <alignment horizontal="left" wrapText="1"/>
    </xf>
    <xf numFmtId="0" fontId="19" fillId="0" borderId="26" xfId="1" applyBorder="1" applyAlignment="1">
      <alignment wrapText="1"/>
    </xf>
    <xf numFmtId="0" fontId="20" fillId="9" borderId="25" xfId="1" applyFont="1" applyFill="1" applyBorder="1" applyAlignment="1">
      <alignment horizontal="left" wrapText="1"/>
    </xf>
    <xf numFmtId="0" fontId="19" fillId="0" borderId="26" xfId="1" applyBorder="1" applyAlignment="1">
      <alignment horizontal="left" wrapText="1"/>
    </xf>
    <xf numFmtId="0" fontId="26" fillId="14" borderId="24" xfId="0" applyFont="1" applyFill="1" applyBorder="1" applyAlignment="1">
      <alignment horizontal="right" wrapText="1"/>
    </xf>
    <xf numFmtId="0" fontId="26" fillId="14" borderId="23" xfId="0" applyFont="1" applyFill="1" applyBorder="1" applyAlignment="1">
      <alignment horizontal="right" wrapText="1"/>
    </xf>
    <xf numFmtId="0" fontId="27" fillId="0" borderId="5" xfId="0" applyFont="1" applyBorder="1" applyAlignment="1">
      <alignment horizontal="right" wrapText="1"/>
    </xf>
    <xf numFmtId="0" fontId="4" fillId="0" borderId="5" xfId="0" applyFont="1" applyBorder="1" applyAlignment="1">
      <alignment horizontal="right" wrapText="1"/>
    </xf>
    <xf numFmtId="0" fontId="27" fillId="0" borderId="7" xfId="0" applyFont="1" applyBorder="1" applyAlignment="1">
      <alignment horizontal="center" wrapText="1"/>
    </xf>
    <xf numFmtId="0" fontId="4" fillId="0" borderId="1" xfId="0" applyFont="1" applyBorder="1" applyAlignment="1">
      <alignment horizontal="center" wrapText="1"/>
    </xf>
    <xf numFmtId="0" fontId="34" fillId="5" borderId="45" xfId="3" applyFill="1" applyBorder="1" applyAlignment="1">
      <alignment horizontal="center" wrapText="1"/>
    </xf>
    <xf numFmtId="0" fontId="34" fillId="14" borderId="23" xfId="3" applyFill="1" applyBorder="1" applyAlignment="1">
      <alignment horizontal="left"/>
    </xf>
    <xf numFmtId="0" fontId="34" fillId="14" borderId="26" xfId="3" applyFill="1" applyBorder="1" applyAlignment="1">
      <alignment horizontal="left"/>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20" fillId="0" borderId="25" xfId="1" applyNumberFormat="1" applyFont="1" applyBorder="1" applyAlignment="1">
      <alignment horizontal="left" wrapText="1"/>
    </xf>
    <xf numFmtId="165" fontId="20"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22" fillId="9" borderId="25" xfId="1" applyFont="1" applyFill="1" applyBorder="1" applyAlignment="1">
      <alignment horizontal="left" wrapText="1"/>
    </xf>
    <xf numFmtId="0" fontId="0" fillId="0" borderId="0" xfId="0" applyAlignment="1">
      <alignment horizontal="left"/>
    </xf>
    <xf numFmtId="0" fontId="20" fillId="9" borderId="24" xfId="1" applyFont="1" applyFill="1" applyBorder="1" applyAlignment="1">
      <alignment horizontal="left" wrapText="1"/>
    </xf>
    <xf numFmtId="0" fontId="20" fillId="0" borderId="24" xfId="1" applyFont="1" applyBorder="1" applyAlignment="1">
      <alignment horizontal="left" wrapText="1"/>
    </xf>
    <xf numFmtId="0" fontId="21" fillId="0" borderId="25" xfId="1" applyFont="1" applyBorder="1" applyAlignment="1">
      <alignment horizontal="left" wrapText="1"/>
    </xf>
    <xf numFmtId="0" fontId="24" fillId="0" borderId="26" xfId="1" applyFont="1" applyBorder="1" applyAlignment="1">
      <alignment horizontal="left" wrapText="1"/>
    </xf>
    <xf numFmtId="0" fontId="19"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3" borderId="10" xfId="0" applyFont="1" applyFill="1" applyBorder="1" applyAlignment="1">
      <alignment horizontal="left" wrapText="1"/>
    </xf>
    <xf numFmtId="0" fontId="40" fillId="0" borderId="1" xfId="0" applyFont="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20" fillId="0" borderId="24" xfId="1" applyFont="1" applyBorder="1" applyAlignment="1">
      <alignment horizontal="center" wrapText="1"/>
    </xf>
    <xf numFmtId="0" fontId="20" fillId="10" borderId="24" xfId="1" applyFont="1" applyFill="1" applyBorder="1" applyAlignment="1">
      <alignment horizontal="center" wrapText="1"/>
    </xf>
    <xf numFmtId="165" fontId="20"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2" fillId="12" borderId="24" xfId="1" applyFont="1" applyFill="1" applyBorder="1" applyAlignment="1">
      <alignment horizontal="left" wrapText="1"/>
    </xf>
    <xf numFmtId="0" fontId="19" fillId="12" borderId="23" xfId="1" applyFill="1" applyBorder="1" applyAlignment="1">
      <alignment wrapText="1"/>
    </xf>
    <xf numFmtId="0" fontId="25" fillId="10" borderId="24" xfId="3" applyFont="1" applyFill="1" applyBorder="1" applyAlignment="1">
      <alignment horizontal="left" wrapText="1"/>
    </xf>
    <xf numFmtId="0" fontId="19" fillId="0" borderId="23" xfId="1" applyBorder="1" applyAlignment="1">
      <alignment wrapText="1"/>
    </xf>
    <xf numFmtId="0" fontId="25" fillId="0" borderId="24" xfId="3" applyFont="1" applyBorder="1" applyAlignment="1">
      <alignment horizontal="left" wrapText="1"/>
    </xf>
    <xf numFmtId="0" fontId="20" fillId="10" borderId="24" xfId="1" applyFont="1" applyFill="1" applyBorder="1" applyAlignment="1">
      <alignment horizontal="left" wrapText="1"/>
    </xf>
    <xf numFmtId="0" fontId="20" fillId="12" borderId="24" xfId="1" applyFont="1" applyFill="1" applyBorder="1" applyAlignment="1">
      <alignment horizontal="left" wrapText="1"/>
    </xf>
    <xf numFmtId="0" fontId="19" fillId="12" borderId="26" xfId="1" applyFill="1" applyBorder="1" applyAlignment="1">
      <alignment wrapText="1"/>
    </xf>
    <xf numFmtId="165" fontId="20"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20" fillId="0" borderId="24" xfId="1" applyNumberFormat="1" applyFont="1" applyBorder="1" applyAlignment="1">
      <alignment horizontal="left" wrapText="1"/>
    </xf>
    <xf numFmtId="0" fontId="25"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6"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6"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5" fillId="5" borderId="15" xfId="0" applyFont="1" applyFill="1" applyBorder="1" applyAlignment="1">
      <alignment horizontal="left" wrapText="1"/>
    </xf>
    <xf numFmtId="0" fontId="3" fillId="5" borderId="15" xfId="0" applyFont="1" applyFill="1" applyBorder="1" applyAlignment="1">
      <alignment horizontal="left" wrapText="1"/>
    </xf>
    <xf numFmtId="0" fontId="6" fillId="7" borderId="2" xfId="0" applyFont="1" applyFill="1" applyBorder="1" applyAlignment="1">
      <alignment horizontal="center" wrapText="1"/>
    </xf>
    <xf numFmtId="0" fontId="6" fillId="7" borderId="3" xfId="0" applyFont="1" applyFill="1" applyBorder="1" applyAlignment="1">
      <alignment horizontal="center"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20" fillId="0" borderId="26" xfId="1" applyFont="1" applyBorder="1" applyAlignment="1">
      <alignment horizontal="left" wrapText="1"/>
    </xf>
    <xf numFmtId="0" fontId="4" fillId="2" borderId="4" xfId="0" applyFont="1" applyFill="1" applyBorder="1" applyAlignment="1">
      <alignment horizontal="left" wrapText="1"/>
    </xf>
    <xf numFmtId="0" fontId="4" fillId="0" borderId="4" xfId="0" applyFont="1" applyBorder="1" applyAlignment="1">
      <alignment horizontal="left" wrapText="1"/>
    </xf>
    <xf numFmtId="0" fontId="34" fillId="2" borderId="3" xfId="3" applyFill="1" applyBorder="1" applyAlignment="1">
      <alignment horizontal="left" wrapText="1"/>
    </xf>
    <xf numFmtId="0" fontId="34"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20" fillId="11" borderId="24" xfId="1" applyFont="1" applyFill="1" applyBorder="1" applyAlignment="1">
      <alignment horizontal="left" wrapText="1"/>
    </xf>
    <xf numFmtId="0" fontId="4" fillId="7" borderId="7" xfId="0" applyFont="1" applyFill="1" applyBorder="1" applyAlignment="1">
      <alignment horizontal="left" wrapText="1"/>
    </xf>
    <xf numFmtId="0" fontId="20" fillId="11" borderId="26" xfId="1" applyFont="1" applyFill="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16" fillId="0" borderId="2" xfId="0" applyFont="1" applyBorder="1" applyAlignment="1">
      <alignment horizontal="left" wrapText="1"/>
    </xf>
    <xf numFmtId="0" fontId="34" fillId="0" borderId="1" xfId="3" applyBorder="1" applyAlignment="1">
      <alignment horizontal="center" wrapText="1"/>
    </xf>
    <xf numFmtId="0" fontId="27" fillId="0" borderId="1" xfId="0" applyFont="1" applyBorder="1" applyAlignment="1">
      <alignment horizontal="center" wrapText="1"/>
    </xf>
    <xf numFmtId="0" fontId="30"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30" fillId="0" borderId="41" xfId="0" applyFont="1" applyBorder="1" applyAlignment="1">
      <alignment horizontal="right"/>
    </xf>
    <xf numFmtId="0" fontId="23" fillId="0" borderId="1" xfId="0" applyFont="1" applyBorder="1"/>
    <xf numFmtId="0" fontId="30" fillId="0" borderId="37" xfId="0" applyFont="1" applyBorder="1" applyAlignment="1">
      <alignment horizontal="right"/>
    </xf>
    <xf numFmtId="0" fontId="30"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3"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3" fillId="15" borderId="0" xfId="0" applyFont="1" applyFill="1"/>
    <xf numFmtId="0" fontId="2" fillId="16" borderId="37" xfId="0" applyFont="1" applyFill="1" applyBorder="1" applyAlignment="1">
      <alignment horizontal="center"/>
    </xf>
    <xf numFmtId="0" fontId="23" fillId="17" borderId="23" xfId="0" applyFont="1" applyFill="1" applyBorder="1"/>
    <xf numFmtId="0" fontId="23"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3" fillId="18" borderId="24" xfId="0" applyFont="1" applyFill="1" applyBorder="1" applyAlignment="1">
      <alignment horizontal="center" wrapText="1"/>
    </xf>
    <xf numFmtId="0" fontId="23" fillId="18" borderId="23" xfId="0" applyFont="1" applyFill="1" applyBorder="1" applyAlignment="1">
      <alignment horizontal="center" wrapText="1"/>
    </xf>
    <xf numFmtId="0" fontId="23" fillId="18" borderId="26" xfId="0" applyFont="1" applyFill="1" applyBorder="1" applyAlignment="1">
      <alignment horizontal="center" wrapText="1"/>
    </xf>
    <xf numFmtId="0" fontId="33" fillId="19" borderId="24" xfId="0" applyFont="1" applyFill="1" applyBorder="1" applyAlignment="1">
      <alignment horizontal="center"/>
    </xf>
    <xf numFmtId="0" fontId="33" fillId="19" borderId="23" xfId="0" applyFont="1" applyFill="1" applyBorder="1" applyAlignment="1">
      <alignment horizontal="center"/>
    </xf>
    <xf numFmtId="0" fontId="33"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3"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mineolaantiquefair@gmail.com" TargetMode="External"/><Relationship Id="rId7" Type="http://schemas.openxmlformats.org/officeDocument/2006/relationships/vmlDrawing" Target="../drawings/vmlDrawing2.vml"/><Relationship Id="rId2" Type="http://schemas.openxmlformats.org/officeDocument/2006/relationships/hyperlink" Target="mailto:Jessica@thewatthouse.com" TargetMode="External"/><Relationship Id="rId1" Type="http://schemas.openxmlformats.org/officeDocument/2006/relationships/hyperlink" Target="mailto:debra.drescher@thc.texas.gov" TargetMode="External"/><Relationship Id="rId6" Type="http://schemas.openxmlformats.org/officeDocument/2006/relationships/drawing" Target="../drawings/drawing2.xml"/><Relationship Id="rId5" Type="http://schemas.openxmlformats.org/officeDocument/2006/relationships/hyperlink" Target="mailto:fourcorbie@gmail.com" TargetMode="External"/><Relationship Id="rId4" Type="http://schemas.openxmlformats.org/officeDocument/2006/relationships/hyperlink" Target="mailto:Loganleebelcher@outlook.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rushing@mineola.com" TargetMode="External"/><Relationship Id="rId7" Type="http://schemas.openxmlformats.org/officeDocument/2006/relationships/drawing" Target="../drawings/drawing3.xml"/><Relationship Id="rId2" Type="http://schemas.openxmlformats.org/officeDocument/2006/relationships/hyperlink" Target="mailto:mrushing@mineola.com" TargetMode="External"/><Relationship Id="rId1" Type="http://schemas.openxmlformats.org/officeDocument/2006/relationships/hyperlink" Target="mailto:debra.drescher@thc.texas.gov" TargetMode="External"/><Relationship Id="rId6" Type="http://schemas.openxmlformats.org/officeDocument/2006/relationships/printerSettings" Target="../printerSettings/printerSettings3.bin"/><Relationship Id="rId5" Type="http://schemas.openxmlformats.org/officeDocument/2006/relationships/hyperlink" Target="mailto:mainstreet@mineola.com" TargetMode="External"/><Relationship Id="rId4" Type="http://schemas.openxmlformats.org/officeDocument/2006/relationships/hyperlink" Target="mailto:cmyers@mineola.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hyperlink" Target="mailto:debra.drescher@thc.texas.gov"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dimension ref="A1:J33"/>
  <sheetViews>
    <sheetView showGridLines="0" tabSelected="1" workbookViewId="0">
      <selection activeCell="C37" sqref="C37"/>
    </sheetView>
  </sheetViews>
  <sheetFormatPr defaultColWidth="17.28515625" defaultRowHeight="15" customHeight="1"/>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c r="A1" s="2" t="s">
        <v>0</v>
      </c>
      <c r="B1" s="3"/>
      <c r="C1" s="3"/>
      <c r="D1" s="3"/>
      <c r="E1" s="3"/>
      <c r="F1" s="3"/>
      <c r="G1" s="3"/>
      <c r="H1" s="3"/>
      <c r="I1" s="3"/>
      <c r="J1" s="3"/>
    </row>
    <row r="2" spans="1:10" ht="21.75" customHeight="1">
      <c r="A2" s="250" t="s">
        <v>1</v>
      </c>
      <c r="B2" s="251"/>
      <c r="C2" s="251"/>
      <c r="D2" s="251"/>
      <c r="E2" s="251"/>
      <c r="F2" s="251"/>
      <c r="G2" s="251"/>
      <c r="H2" s="251"/>
      <c r="I2" s="251"/>
      <c r="J2" s="251"/>
    </row>
    <row r="3" spans="1:10" ht="21.75" customHeight="1">
      <c r="A3" s="251"/>
      <c r="B3" s="251"/>
      <c r="C3" s="251"/>
      <c r="D3" s="251"/>
      <c r="E3" s="251"/>
      <c r="F3" s="251"/>
      <c r="G3" s="251"/>
      <c r="H3" s="251"/>
      <c r="I3" s="251"/>
      <c r="J3" s="251"/>
    </row>
    <row r="4" spans="1:10" ht="21.75" customHeight="1">
      <c r="A4" s="251"/>
      <c r="B4" s="251"/>
      <c r="C4" s="251"/>
      <c r="D4" s="251"/>
      <c r="E4" s="251"/>
      <c r="F4" s="251"/>
      <c r="G4" s="251"/>
      <c r="H4" s="251"/>
      <c r="I4" s="251"/>
      <c r="J4" s="251"/>
    </row>
    <row r="5" spans="1:10" ht="21.75" customHeight="1">
      <c r="A5" s="251"/>
      <c r="B5" s="251"/>
      <c r="C5" s="251"/>
      <c r="D5" s="251"/>
      <c r="E5" s="251"/>
      <c r="F5" s="251"/>
      <c r="G5" s="251"/>
      <c r="H5" s="251"/>
      <c r="I5" s="251"/>
      <c r="J5" s="251"/>
    </row>
    <row r="6" spans="1:10" ht="12.75" customHeight="1">
      <c r="A6" s="3"/>
      <c r="B6" s="3"/>
      <c r="C6" s="3"/>
      <c r="D6" s="3"/>
      <c r="E6" s="3"/>
      <c r="F6" s="3"/>
      <c r="G6" s="3"/>
      <c r="H6" s="3"/>
      <c r="I6" s="3"/>
      <c r="J6" s="3"/>
    </row>
    <row r="7" spans="1:10" ht="20.100000000000001" customHeight="1">
      <c r="A7" s="250" t="s">
        <v>210</v>
      </c>
      <c r="B7" s="251"/>
      <c r="C7" s="251"/>
      <c r="D7" s="251"/>
      <c r="E7" s="251"/>
      <c r="F7" s="251"/>
      <c r="G7" s="251"/>
      <c r="H7" s="251"/>
      <c r="I7" s="251"/>
      <c r="J7" s="251"/>
    </row>
    <row r="8" spans="1:10" ht="20.100000000000001" customHeight="1">
      <c r="A8" s="251"/>
      <c r="B8" s="251"/>
      <c r="C8" s="251"/>
      <c r="D8" s="251"/>
      <c r="E8" s="251"/>
      <c r="F8" s="251"/>
      <c r="G8" s="251"/>
      <c r="H8" s="251"/>
      <c r="I8" s="251"/>
      <c r="J8" s="251"/>
    </row>
    <row r="9" spans="1:10" ht="20.100000000000001" customHeight="1">
      <c r="A9" s="251"/>
      <c r="B9" s="251"/>
      <c r="C9" s="251"/>
      <c r="D9" s="251"/>
      <c r="E9" s="251"/>
      <c r="F9" s="251"/>
      <c r="G9" s="251"/>
      <c r="H9" s="251"/>
      <c r="I9" s="251"/>
      <c r="J9" s="251"/>
    </row>
    <row r="10" spans="1:10" ht="20.100000000000001" customHeight="1">
      <c r="A10" s="251"/>
      <c r="B10" s="251"/>
      <c r="C10" s="251"/>
      <c r="D10" s="251"/>
      <c r="E10" s="251"/>
      <c r="F10" s="251"/>
      <c r="G10" s="251"/>
      <c r="H10" s="251"/>
      <c r="I10" s="251"/>
      <c r="J10" s="251"/>
    </row>
    <row r="11" spans="1:10" ht="20.100000000000001" customHeight="1">
      <c r="A11" s="251"/>
      <c r="B11" s="251"/>
      <c r="C11" s="251"/>
      <c r="D11" s="251"/>
      <c r="E11" s="251"/>
      <c r="F11" s="251"/>
      <c r="G11" s="251"/>
      <c r="H11" s="251"/>
      <c r="I11" s="251"/>
      <c r="J11" s="251"/>
    </row>
    <row r="12" spans="1:10" ht="13.5" customHeight="1">
      <c r="A12" s="252" t="s">
        <v>271</v>
      </c>
      <c r="B12" s="251"/>
      <c r="C12" s="251"/>
      <c r="D12" s="251"/>
      <c r="E12" s="251"/>
      <c r="F12" s="251"/>
      <c r="G12" s="251"/>
      <c r="H12" s="251"/>
      <c r="I12" s="251"/>
      <c r="J12" s="251"/>
    </row>
    <row r="13" spans="1:10" ht="13.5" customHeight="1">
      <c r="A13" s="251"/>
      <c r="B13" s="251"/>
      <c r="C13" s="251"/>
      <c r="D13" s="251"/>
      <c r="E13" s="251"/>
      <c r="F13" s="251"/>
      <c r="G13" s="251"/>
      <c r="H13" s="251"/>
      <c r="I13" s="251"/>
      <c r="J13" s="251"/>
    </row>
    <row r="14" spans="1:10" ht="13.5" customHeight="1">
      <c r="A14" s="251"/>
      <c r="B14" s="251"/>
      <c r="C14" s="251"/>
      <c r="D14" s="251"/>
      <c r="E14" s="251"/>
      <c r="F14" s="251"/>
      <c r="G14" s="251"/>
      <c r="H14" s="251"/>
      <c r="I14" s="251"/>
      <c r="J14" s="251"/>
    </row>
    <row r="15" spans="1:10" ht="13.5" customHeight="1">
      <c r="A15" s="251"/>
      <c r="B15" s="251"/>
      <c r="C15" s="251"/>
      <c r="D15" s="251"/>
      <c r="E15" s="251"/>
      <c r="F15" s="251"/>
      <c r="G15" s="251"/>
      <c r="H15" s="251"/>
      <c r="I15" s="251"/>
      <c r="J15" s="251"/>
    </row>
    <row r="16" spans="1:10" ht="13.5" customHeight="1">
      <c r="A16" s="251"/>
      <c r="B16" s="251"/>
      <c r="C16" s="251"/>
      <c r="D16" s="251"/>
      <c r="E16" s="251"/>
      <c r="F16" s="251"/>
      <c r="G16" s="251"/>
      <c r="H16" s="251"/>
      <c r="I16" s="251"/>
      <c r="J16" s="251"/>
    </row>
    <row r="17" spans="1:10" ht="13.5" customHeight="1">
      <c r="A17" s="251"/>
      <c r="B17" s="251"/>
      <c r="C17" s="251"/>
      <c r="D17" s="251"/>
      <c r="E17" s="251"/>
      <c r="F17" s="251"/>
      <c r="G17" s="251"/>
      <c r="H17" s="251"/>
      <c r="I17" s="251"/>
      <c r="J17" s="251"/>
    </row>
    <row r="18" spans="1:10" ht="24.75" customHeight="1">
      <c r="A18" s="250" t="s">
        <v>272</v>
      </c>
      <c r="B18" s="251"/>
      <c r="C18" s="251"/>
      <c r="D18" s="251"/>
      <c r="E18" s="251"/>
      <c r="F18" s="251"/>
      <c r="G18" s="251"/>
      <c r="H18" s="251"/>
      <c r="I18" s="251"/>
      <c r="J18" s="251"/>
    </row>
    <row r="19" spans="1:10" ht="24.75" customHeight="1">
      <c r="A19" s="251"/>
      <c r="B19" s="251"/>
      <c r="C19" s="251"/>
      <c r="D19" s="251"/>
      <c r="E19" s="251"/>
      <c r="F19" s="251"/>
      <c r="G19" s="251"/>
      <c r="H19" s="251"/>
      <c r="I19" s="251"/>
      <c r="J19" s="251"/>
    </row>
    <row r="20" spans="1:10" ht="24.75" customHeight="1">
      <c r="A20" s="251"/>
      <c r="B20" s="251"/>
      <c r="C20" s="251"/>
      <c r="D20" s="251"/>
      <c r="E20" s="251"/>
      <c r="F20" s="251"/>
      <c r="G20" s="251"/>
      <c r="H20" s="251"/>
      <c r="I20" s="251"/>
      <c r="J20" s="251"/>
    </row>
    <row r="21" spans="1:10" ht="24.75" customHeight="1">
      <c r="A21" s="251"/>
      <c r="B21" s="251"/>
      <c r="C21" s="251"/>
      <c r="D21" s="251"/>
      <c r="E21" s="251"/>
      <c r="F21" s="251"/>
      <c r="G21" s="251"/>
      <c r="H21" s="251"/>
      <c r="I21" s="251"/>
      <c r="J21" s="251"/>
    </row>
    <row r="22" spans="1:10" ht="24.75" customHeight="1">
      <c r="A22" s="251"/>
      <c r="B22" s="251"/>
      <c r="C22" s="251"/>
      <c r="D22" s="251"/>
      <c r="E22" s="251"/>
      <c r="F22" s="251"/>
      <c r="G22" s="251"/>
      <c r="H22" s="251"/>
      <c r="I22" s="251"/>
      <c r="J22" s="251"/>
    </row>
    <row r="23" spans="1:10" ht="12.75" customHeight="1">
      <c r="A23" s="3"/>
      <c r="B23" s="3"/>
      <c r="C23" s="3"/>
      <c r="D23" s="3"/>
      <c r="E23" s="3"/>
      <c r="F23" s="3"/>
      <c r="G23" s="3"/>
      <c r="H23" s="3"/>
      <c r="I23" s="3"/>
      <c r="J23" s="3"/>
    </row>
    <row r="24" spans="1:10" ht="12.75" customHeight="1">
      <c r="A24" s="250" t="s">
        <v>53</v>
      </c>
      <c r="B24" s="251"/>
      <c r="C24" s="251"/>
      <c r="D24" s="251"/>
      <c r="E24" s="251"/>
      <c r="F24" s="251"/>
      <c r="G24" s="251"/>
      <c r="H24" s="251"/>
      <c r="I24" s="251"/>
      <c r="J24" s="251"/>
    </row>
    <row r="25" spans="1:10" ht="12.75" customHeight="1">
      <c r="A25" s="251"/>
      <c r="B25" s="251"/>
      <c r="C25" s="251"/>
      <c r="D25" s="251"/>
      <c r="E25" s="251"/>
      <c r="F25" s="251"/>
      <c r="G25" s="251"/>
      <c r="H25" s="251"/>
      <c r="I25" s="251"/>
      <c r="J25" s="251"/>
    </row>
    <row r="26" spans="1:10" ht="12.75" customHeight="1">
      <c r="A26" s="251"/>
      <c r="B26" s="251"/>
      <c r="C26" s="251"/>
      <c r="D26" s="251"/>
      <c r="E26" s="251"/>
      <c r="F26" s="251"/>
      <c r="G26" s="251"/>
      <c r="H26" s="251"/>
      <c r="I26" s="251"/>
      <c r="J26" s="251"/>
    </row>
    <row r="27" spans="1:10" ht="12.75" customHeight="1">
      <c r="A27" s="251"/>
      <c r="B27" s="251"/>
      <c r="C27" s="251"/>
      <c r="D27" s="251"/>
      <c r="E27" s="251"/>
      <c r="F27" s="251"/>
      <c r="G27" s="251"/>
      <c r="H27" s="251"/>
      <c r="I27" s="251"/>
      <c r="J27" s="251"/>
    </row>
    <row r="28" spans="1:10" ht="12.75" customHeight="1">
      <c r="A28" s="3"/>
      <c r="B28" s="3"/>
      <c r="C28" s="3"/>
      <c r="D28" s="3"/>
      <c r="E28" s="3"/>
      <c r="F28" s="3"/>
      <c r="G28" s="3"/>
      <c r="H28" s="3"/>
      <c r="I28" s="3"/>
      <c r="J28" s="3"/>
    </row>
    <row r="29" spans="1:10" ht="12.75" customHeight="1">
      <c r="A29" s="30" t="s">
        <v>274</v>
      </c>
      <c r="B29" s="3"/>
      <c r="C29" s="3"/>
      <c r="D29" s="3"/>
      <c r="E29" s="3"/>
      <c r="F29" s="3"/>
      <c r="G29" s="3"/>
      <c r="H29" s="3"/>
      <c r="I29" s="3"/>
      <c r="J29" s="3"/>
    </row>
    <row r="30" spans="1:10" ht="12.75" customHeight="1">
      <c r="A30" s="52" t="s">
        <v>55</v>
      </c>
      <c r="B30" s="3"/>
      <c r="C30" s="3"/>
      <c r="D30" s="3"/>
      <c r="E30" s="3"/>
      <c r="F30" s="3"/>
      <c r="G30" s="3"/>
      <c r="H30" s="3"/>
      <c r="I30" s="3"/>
      <c r="J30" s="3"/>
    </row>
    <row r="31" spans="1:10" ht="12.75" customHeight="1">
      <c r="A31" s="3"/>
      <c r="B31" s="3"/>
      <c r="C31" s="3"/>
      <c r="D31" s="3"/>
      <c r="E31" s="3"/>
      <c r="F31" s="3"/>
      <c r="G31" s="3"/>
      <c r="H31" s="3"/>
      <c r="I31" s="3"/>
      <c r="J31" s="3"/>
    </row>
    <row r="32" spans="1:10" ht="12.75" customHeight="1">
      <c r="A32" s="3" t="s">
        <v>69</v>
      </c>
      <c r="B32" s="3"/>
      <c r="C32" s="3"/>
      <c r="D32" s="3"/>
      <c r="E32" s="3"/>
      <c r="F32" s="3"/>
      <c r="G32" s="3"/>
      <c r="H32" s="3"/>
      <c r="I32" s="3"/>
      <c r="J32" s="3"/>
    </row>
    <row r="33" spans="1:10" ht="12.75" customHeight="1">
      <c r="A33" s="161" t="s">
        <v>273</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tabColor rgb="FFFF0000"/>
  </sheetPr>
  <dimension ref="A1:N100"/>
  <sheetViews>
    <sheetView showGridLines="0" topLeftCell="A76" workbookViewId="0">
      <selection activeCell="F19" sqref="F19"/>
    </sheetView>
  </sheetViews>
  <sheetFormatPr defaultColWidth="17.28515625" defaultRowHeight="15" customHeight="1"/>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7</v>
      </c>
      <c r="C1" s="3"/>
      <c r="D1" s="3"/>
      <c r="E1" s="3"/>
      <c r="F1" s="3"/>
      <c r="G1" s="3"/>
      <c r="H1" s="6"/>
      <c r="I1" s="7" t="str">
        <f>'PRIVATE SECTOR REINVESTMENT'!B1</f>
        <v>MINEOLA</v>
      </c>
      <c r="J1" s="6"/>
      <c r="K1" s="3"/>
      <c r="L1" s="3"/>
      <c r="M1" s="3"/>
      <c r="N1" s="8" t="s">
        <v>12</v>
      </c>
    </row>
    <row r="2" spans="1:14" ht="15.75" customHeight="1">
      <c r="A2" s="9" t="s">
        <v>14</v>
      </c>
      <c r="B2" s="3"/>
      <c r="C2" s="3"/>
      <c r="D2" s="411" t="s">
        <v>16</v>
      </c>
      <c r="E2" s="436"/>
      <c r="F2" s="436"/>
      <c r="G2" s="3"/>
      <c r="H2" s="15" t="s">
        <v>33</v>
      </c>
      <c r="I2" s="16"/>
      <c r="J2" s="16"/>
      <c r="K2" s="3"/>
      <c r="L2" s="3"/>
      <c r="M2" s="3"/>
      <c r="N2" s="8" t="s">
        <v>34</v>
      </c>
    </row>
    <row r="3" spans="1:14" ht="14.25" customHeight="1">
      <c r="A3" s="9" t="s">
        <v>255</v>
      </c>
      <c r="B3" s="3"/>
      <c r="C3" s="3"/>
      <c r="D3" s="17"/>
      <c r="E3" s="17"/>
      <c r="F3" s="17"/>
      <c r="G3" s="3"/>
      <c r="H3" s="3"/>
      <c r="I3" s="3"/>
      <c r="J3" s="3"/>
      <c r="K3" s="3"/>
      <c r="L3" s="3"/>
      <c r="M3" s="3"/>
      <c r="N3" s="173" t="s">
        <v>217</v>
      </c>
    </row>
    <row r="4" spans="1:14" ht="12.75" customHeight="1">
      <c r="A4" s="3"/>
      <c r="B4" s="3"/>
      <c r="C4" s="3"/>
      <c r="D4" s="3"/>
      <c r="E4" s="129"/>
      <c r="F4" s="129"/>
      <c r="G4" s="129"/>
      <c r="H4" s="129"/>
      <c r="I4" s="129"/>
      <c r="J4" s="129"/>
      <c r="K4" s="3"/>
      <c r="L4" s="3"/>
      <c r="M4" s="3"/>
      <c r="N4" s="3"/>
    </row>
    <row r="5" spans="1:14" ht="12.75" customHeight="1">
      <c r="A5" s="3"/>
      <c r="B5" s="3"/>
      <c r="C5" s="3"/>
      <c r="D5" s="129"/>
      <c r="E5" s="413" t="s">
        <v>40</v>
      </c>
      <c r="F5" s="414"/>
      <c r="G5" s="415"/>
      <c r="K5" s="129"/>
      <c r="L5" s="3"/>
      <c r="M5" s="3"/>
      <c r="N5" s="3"/>
    </row>
    <row r="6" spans="1:14" ht="15" customHeight="1">
      <c r="A6" s="6"/>
      <c r="B6" s="6"/>
      <c r="C6" s="6"/>
      <c r="D6" s="6"/>
      <c r="E6" s="391" t="s">
        <v>232</v>
      </c>
      <c r="F6" s="392"/>
      <c r="G6" s="393"/>
      <c r="I6" s="121"/>
      <c r="J6" s="121"/>
      <c r="K6" s="3"/>
      <c r="L6" s="3"/>
      <c r="M6" s="3"/>
      <c r="N6" s="3"/>
    </row>
    <row r="7" spans="1:14" ht="14.25" customHeight="1">
      <c r="A7" s="24"/>
      <c r="B7" s="401" t="s">
        <v>230</v>
      </c>
      <c r="C7" s="401"/>
      <c r="D7" s="402"/>
      <c r="E7" s="182"/>
      <c r="F7" s="183">
        <f>SUM('PRIVATE SECTOR REINVESTMENT'!C94:C103)</f>
        <v>0</v>
      </c>
      <c r="G7" s="102"/>
      <c r="I7" s="121"/>
      <c r="J7" s="121"/>
      <c r="K7" s="129"/>
      <c r="L7" s="3"/>
      <c r="M7" s="3"/>
      <c r="N7" s="3"/>
    </row>
    <row r="8" spans="1:14" ht="12.75" customHeight="1">
      <c r="A8" s="31"/>
      <c r="B8" s="6"/>
      <c r="C8" s="6"/>
      <c r="D8" s="33"/>
      <c r="E8" s="34"/>
      <c r="F8" s="6"/>
      <c r="G8" s="33"/>
      <c r="I8" s="121"/>
      <c r="J8" s="121"/>
      <c r="K8" s="129"/>
      <c r="L8" s="3"/>
      <c r="M8" s="3"/>
      <c r="N8" s="3"/>
    </row>
    <row r="9" spans="1:14" ht="15" customHeight="1">
      <c r="A9" s="36"/>
      <c r="B9" s="401" t="s">
        <v>231</v>
      </c>
      <c r="C9" s="401"/>
      <c r="D9" s="402"/>
      <c r="E9" s="27"/>
      <c r="F9" s="41">
        <f>SUM('PRIVATE SECTOR REINVESTMENT'!D94:D103)</f>
        <v>0</v>
      </c>
      <c r="G9" s="29"/>
      <c r="I9" s="121"/>
      <c r="J9" s="121"/>
      <c r="K9" s="129"/>
      <c r="L9" s="3"/>
      <c r="M9" s="3"/>
      <c r="N9" s="3"/>
    </row>
    <row r="10" spans="1:14" ht="12.75" customHeight="1">
      <c r="A10" s="31"/>
      <c r="B10" s="22"/>
      <c r="C10" s="22"/>
      <c r="D10" s="33"/>
      <c r="E10" s="31"/>
      <c r="F10" s="22"/>
      <c r="G10" s="33"/>
      <c r="I10" s="121"/>
      <c r="J10" s="121"/>
      <c r="K10" s="129"/>
      <c r="L10" s="3"/>
      <c r="M10" s="3"/>
      <c r="N10" s="3"/>
    </row>
    <row r="11" spans="1:14" ht="12.75" customHeight="1">
      <c r="A11" s="17"/>
      <c r="B11" s="17"/>
      <c r="C11" s="17"/>
      <c r="D11" s="17"/>
      <c r="E11" s="17"/>
      <c r="F11" s="17"/>
      <c r="G11" s="17"/>
      <c r="I11" s="121"/>
      <c r="J11" s="121"/>
      <c r="K11" s="3"/>
      <c r="L11" s="3"/>
      <c r="M11" s="3"/>
      <c r="N11" s="3"/>
    </row>
    <row r="12" spans="1:14" ht="15" customHeight="1">
      <c r="A12" s="6"/>
      <c r="B12" s="6"/>
      <c r="C12" s="6"/>
      <c r="D12" s="6"/>
      <c r="E12" s="394" t="s">
        <v>235</v>
      </c>
      <c r="F12" s="395"/>
      <c r="G12" s="396"/>
      <c r="I12" s="121"/>
      <c r="J12" s="121"/>
      <c r="K12" s="3"/>
      <c r="L12" s="3"/>
      <c r="M12" s="3"/>
      <c r="N12" s="3"/>
    </row>
    <row r="13" spans="1:14" ht="14.25" customHeight="1">
      <c r="A13" s="403" t="s">
        <v>233</v>
      </c>
      <c r="B13" s="404"/>
      <c r="C13" s="404"/>
      <c r="D13" s="405"/>
      <c r="E13" s="182"/>
      <c r="F13" s="183">
        <f>SUM('PRIVATE SECTOR REINVESTMENT'!E94:E103)</f>
        <v>0</v>
      </c>
      <c r="G13" s="102"/>
      <c r="I13" s="121"/>
      <c r="J13" s="121"/>
      <c r="K13" s="129"/>
      <c r="L13" s="3"/>
      <c r="M13" s="3"/>
      <c r="N13" s="3"/>
    </row>
    <row r="14" spans="1:14" ht="12.75" customHeight="1">
      <c r="A14" s="31"/>
      <c r="B14" s="6"/>
      <c r="C14" s="6"/>
      <c r="D14" s="33"/>
      <c r="E14" s="34"/>
      <c r="F14" s="6"/>
      <c r="G14" s="33"/>
      <c r="I14" s="121"/>
      <c r="J14" s="121"/>
      <c r="K14" s="129"/>
      <c r="L14" s="3"/>
      <c r="M14" s="3"/>
      <c r="N14" s="3"/>
    </row>
    <row r="15" spans="1:14" ht="15" customHeight="1">
      <c r="A15" s="406" t="s">
        <v>234</v>
      </c>
      <c r="B15" s="401"/>
      <c r="C15" s="401"/>
      <c r="D15" s="402"/>
      <c r="E15" s="27"/>
      <c r="F15" s="41">
        <f>SUM('PRIVATE SECTOR REINVESTMENT'!F94:F103)</f>
        <v>0</v>
      </c>
      <c r="G15" s="29"/>
      <c r="I15" s="121"/>
      <c r="J15" s="121"/>
      <c r="K15" s="129"/>
      <c r="L15" s="3"/>
      <c r="M15" s="3"/>
      <c r="N15" s="3"/>
    </row>
    <row r="16" spans="1:14" ht="12.75" customHeight="1">
      <c r="A16" s="31"/>
      <c r="B16" s="22"/>
      <c r="C16" s="22"/>
      <c r="D16" s="33"/>
      <c r="E16" s="31"/>
      <c r="F16" s="22"/>
      <c r="G16" s="33"/>
      <c r="I16" s="121"/>
      <c r="J16" s="121"/>
      <c r="K16" s="129"/>
      <c r="L16" s="3"/>
      <c r="M16" s="3"/>
      <c r="N16" s="3"/>
    </row>
    <row r="17" spans="1:14" ht="12.75" customHeight="1">
      <c r="A17" s="17"/>
      <c r="B17" s="17"/>
      <c r="C17" s="17"/>
      <c r="D17" s="17"/>
      <c r="E17" s="17"/>
      <c r="F17" s="17"/>
      <c r="G17" s="17"/>
      <c r="I17" s="121"/>
      <c r="J17" s="121"/>
      <c r="K17" s="3"/>
      <c r="L17" s="3"/>
      <c r="M17" s="3"/>
      <c r="N17" s="3"/>
    </row>
    <row r="18" spans="1:14" ht="15" customHeight="1">
      <c r="A18" s="6"/>
      <c r="B18" s="6"/>
      <c r="C18" s="6"/>
      <c r="D18" s="6"/>
      <c r="E18" s="394" t="s">
        <v>237</v>
      </c>
      <c r="F18" s="395"/>
      <c r="G18" s="396"/>
      <c r="I18" s="121"/>
      <c r="J18" s="121"/>
      <c r="K18" s="3"/>
      <c r="L18" s="3"/>
      <c r="M18" s="3"/>
      <c r="N18" s="3"/>
    </row>
    <row r="19" spans="1:14" ht="14.25" customHeight="1">
      <c r="A19" s="416" t="s">
        <v>258</v>
      </c>
      <c r="B19" s="417"/>
      <c r="C19" s="417"/>
      <c r="D19" s="418"/>
      <c r="E19" s="182"/>
      <c r="F19" s="183">
        <f>SUM('PRIVATE SECTOR REINVESTMENT'!G94:G103)</f>
        <v>0</v>
      </c>
      <c r="G19" s="102"/>
      <c r="I19" s="121"/>
      <c r="J19" s="121"/>
      <c r="K19" s="129"/>
      <c r="L19" s="3"/>
      <c r="M19" s="3"/>
      <c r="N19" s="3"/>
    </row>
    <row r="20" spans="1:14" ht="12.75" customHeight="1">
      <c r="A20" s="419"/>
      <c r="B20" s="420"/>
      <c r="C20" s="420"/>
      <c r="D20" s="421"/>
      <c r="E20" s="34"/>
      <c r="F20" s="10"/>
      <c r="G20" s="33"/>
      <c r="I20" s="121"/>
      <c r="J20" s="121"/>
      <c r="K20" s="129"/>
      <c r="L20" s="3"/>
      <c r="M20" s="3"/>
      <c r="N20" s="3"/>
    </row>
    <row r="21" spans="1:14" ht="15" customHeight="1">
      <c r="A21" s="36"/>
      <c r="B21" s="401" t="s">
        <v>236</v>
      </c>
      <c r="C21" s="401"/>
      <c r="D21" s="402"/>
      <c r="E21" s="27"/>
      <c r="F21" s="41">
        <f>SUM('PRIVATE SECTOR REINVESTMENT'!H94:H103)</f>
        <v>0</v>
      </c>
      <c r="G21" s="29"/>
      <c r="I21" s="121"/>
      <c r="J21" s="121"/>
      <c r="K21" s="129"/>
      <c r="L21" s="3"/>
      <c r="M21" s="3"/>
      <c r="N21" s="3"/>
    </row>
    <row r="22" spans="1:14" ht="12.75" customHeight="1">
      <c r="A22" s="31"/>
      <c r="B22" s="22"/>
      <c r="C22" s="22"/>
      <c r="D22" s="33"/>
      <c r="E22" s="31"/>
      <c r="F22" s="22"/>
      <c r="G22" s="33"/>
      <c r="I22" s="121"/>
      <c r="J22" s="121"/>
      <c r="K22" s="129"/>
      <c r="L22" s="3"/>
      <c r="M22" s="3"/>
      <c r="N22" s="3"/>
    </row>
    <row r="23" spans="1:14" ht="12.75" customHeight="1">
      <c r="A23" s="17"/>
      <c r="B23" s="17"/>
      <c r="C23" s="17"/>
      <c r="D23" s="17"/>
      <c r="E23" s="17"/>
      <c r="F23" s="17"/>
      <c r="G23" s="17"/>
      <c r="I23" s="121"/>
      <c r="J23" s="121"/>
      <c r="K23" s="3"/>
      <c r="L23" s="3"/>
      <c r="M23" s="3"/>
      <c r="N23" s="3"/>
    </row>
    <row r="24" spans="1:14" ht="12.75" customHeight="1">
      <c r="A24" s="3"/>
      <c r="B24" s="399" t="s">
        <v>250</v>
      </c>
      <c r="C24" s="400"/>
      <c r="D24" s="400"/>
      <c r="E24" s="400"/>
      <c r="F24" s="400"/>
      <c r="G24" s="400"/>
      <c r="I24" s="121"/>
      <c r="J24" s="121"/>
      <c r="K24" s="3"/>
      <c r="L24" s="3"/>
      <c r="M24" s="3"/>
      <c r="N24" s="3"/>
    </row>
    <row r="25" spans="1:14" ht="12.75" customHeight="1">
      <c r="A25" s="3"/>
      <c r="B25" s="3"/>
      <c r="C25" s="3"/>
      <c r="D25" s="3"/>
      <c r="E25" s="6"/>
      <c r="F25" s="6"/>
      <c r="G25" s="6"/>
      <c r="I25" s="121"/>
      <c r="J25" s="121"/>
      <c r="K25" s="3"/>
      <c r="L25" s="3"/>
      <c r="M25" s="3"/>
      <c r="N25" s="3"/>
    </row>
    <row r="26" spans="1:14" ht="12.75" customHeight="1">
      <c r="A26" s="3"/>
      <c r="B26" s="3"/>
      <c r="C26" s="3"/>
      <c r="D26" s="18"/>
      <c r="E26" s="27"/>
      <c r="F26" s="41">
        <f>SUM(((F9+F15)+F21))</f>
        <v>0</v>
      </c>
      <c r="G26" s="29"/>
      <c r="I26" s="121"/>
      <c r="J26" s="121"/>
      <c r="K26" s="129"/>
      <c r="L26" s="3"/>
      <c r="M26" s="3"/>
      <c r="N26" s="3"/>
    </row>
    <row r="27" spans="1:14" ht="12.75" customHeight="1">
      <c r="A27" s="3"/>
      <c r="B27" s="3"/>
      <c r="C27" s="3"/>
      <c r="D27" s="18"/>
      <c r="E27" s="62"/>
      <c r="F27" s="22"/>
      <c r="G27" s="69"/>
      <c r="I27" s="121"/>
      <c r="J27" s="121"/>
      <c r="K27" s="129"/>
      <c r="L27" s="3"/>
      <c r="M27" s="3"/>
      <c r="N27" s="3"/>
    </row>
    <row r="28" spans="1:14" ht="12.75" customHeight="1">
      <c r="A28" s="3"/>
      <c r="B28" s="3"/>
      <c r="C28" s="3"/>
      <c r="D28" s="3"/>
      <c r="E28" s="3"/>
      <c r="F28" s="3"/>
      <c r="G28" s="3"/>
      <c r="I28" s="121"/>
      <c r="J28" s="121"/>
      <c r="K28" s="3"/>
      <c r="L28" s="3"/>
      <c r="M28" s="3"/>
      <c r="N28" s="3"/>
    </row>
    <row r="29" spans="1:14" ht="12.75" customHeight="1">
      <c r="A29" s="6"/>
      <c r="B29" s="184"/>
      <c r="E29" s="422" t="s">
        <v>238</v>
      </c>
      <c r="F29" s="423"/>
      <c r="G29" s="424"/>
      <c r="I29" s="121"/>
      <c r="J29" s="121"/>
      <c r="K29" s="3"/>
      <c r="L29" s="3"/>
      <c r="M29" s="3"/>
      <c r="N29" s="3"/>
    </row>
    <row r="30" spans="1:14" ht="15.75" customHeight="1">
      <c r="A30" s="24"/>
      <c r="B30" s="401" t="s">
        <v>239</v>
      </c>
      <c r="C30" s="401"/>
      <c r="D30" s="402"/>
      <c r="E30" s="182"/>
      <c r="F30" s="185">
        <f>SUM('PUBLIC &amp; PRIVATE PARTNERSHIPS'!I30:I49)</f>
        <v>0</v>
      </c>
      <c r="G30" s="102"/>
      <c r="I30" s="121"/>
      <c r="J30" s="121"/>
      <c r="K30" s="3"/>
      <c r="L30" s="3"/>
      <c r="M30" s="3"/>
      <c r="N30" s="3"/>
    </row>
    <row r="31" spans="1:14" ht="14.25" customHeight="1">
      <c r="A31" s="31"/>
      <c r="B31" s="6"/>
      <c r="C31" s="6"/>
      <c r="D31" s="33"/>
      <c r="E31" s="34"/>
      <c r="F31" s="6"/>
      <c r="G31" s="33"/>
      <c r="I31" s="121"/>
      <c r="J31" s="121"/>
      <c r="K31" s="129"/>
      <c r="L31" s="3"/>
      <c r="M31" s="3"/>
      <c r="N31" s="3"/>
    </row>
    <row r="32" spans="1:14" ht="12.75" customHeight="1">
      <c r="A32" s="36"/>
      <c r="B32" s="401" t="s">
        <v>240</v>
      </c>
      <c r="C32" s="401"/>
      <c r="D32" s="402"/>
      <c r="E32" s="27"/>
      <c r="F32" s="60">
        <f>SUM('PUBLIC &amp; PRIVATE PARTNERSHIPS'!J30:J49)</f>
        <v>0</v>
      </c>
      <c r="G32" s="29"/>
      <c r="I32" s="121"/>
      <c r="J32" s="121"/>
      <c r="K32" s="129"/>
      <c r="L32" s="3"/>
      <c r="M32" s="3"/>
      <c r="N32" s="3"/>
    </row>
    <row r="33" spans="1:14" ht="15" customHeight="1">
      <c r="A33" s="31"/>
      <c r="B33" s="22"/>
      <c r="C33" s="22"/>
      <c r="D33" s="33"/>
      <c r="E33" s="31"/>
      <c r="F33" s="22"/>
      <c r="G33" s="33"/>
      <c r="I33" s="121"/>
      <c r="J33" s="121"/>
      <c r="K33" s="129"/>
      <c r="L33" s="3"/>
      <c r="M33" s="3"/>
      <c r="N33" s="3"/>
    </row>
    <row r="34" spans="1:14" ht="12.75" customHeight="1">
      <c r="A34" s="17"/>
      <c r="B34" s="17"/>
      <c r="C34" s="17"/>
      <c r="D34" s="17"/>
      <c r="E34" s="17"/>
      <c r="F34" s="17"/>
      <c r="G34" s="17"/>
      <c r="I34" s="121"/>
      <c r="J34" s="121"/>
      <c r="K34" s="129"/>
      <c r="L34" s="3"/>
      <c r="M34" s="3"/>
      <c r="N34" s="3"/>
    </row>
    <row r="35" spans="1:14" ht="12.75" customHeight="1">
      <c r="A35" s="6"/>
      <c r="B35" s="6"/>
      <c r="C35" s="6"/>
      <c r="D35" s="63"/>
      <c r="E35" s="425" t="s">
        <v>79</v>
      </c>
      <c r="F35" s="426"/>
      <c r="G35" s="427"/>
      <c r="I35" s="121"/>
      <c r="J35" s="121"/>
      <c r="K35" s="3"/>
      <c r="L35" s="3"/>
      <c r="M35" s="3"/>
      <c r="N35" s="3"/>
    </row>
    <row r="36" spans="1:14" ht="15.75" customHeight="1">
      <c r="A36" s="84"/>
      <c r="B36" s="401" t="s">
        <v>241</v>
      </c>
      <c r="C36" s="401"/>
      <c r="D36" s="402"/>
      <c r="E36" s="186"/>
      <c r="F36" s="185">
        <f>SUM('PUBLIC-ONLY PROJECTS'!B92:B101)</f>
        <v>0</v>
      </c>
      <c r="G36" s="102"/>
      <c r="I36" s="121"/>
      <c r="J36" s="121"/>
      <c r="K36" s="3"/>
      <c r="L36" s="3"/>
      <c r="M36" s="3"/>
      <c r="N36" s="3"/>
    </row>
    <row r="37" spans="1:14" ht="15" customHeight="1">
      <c r="A37" s="31"/>
      <c r="B37" s="22"/>
      <c r="C37" s="22"/>
      <c r="D37" s="33"/>
      <c r="E37" s="75"/>
      <c r="F37" s="76"/>
      <c r="G37" s="72"/>
      <c r="I37" s="121"/>
      <c r="J37" s="121"/>
      <c r="K37" s="129"/>
      <c r="L37" s="3"/>
      <c r="M37" s="3"/>
      <c r="N37" s="3"/>
    </row>
    <row r="38" spans="1:14" ht="15" customHeight="1">
      <c r="A38" s="24"/>
      <c r="B38" s="16"/>
      <c r="C38" s="407" t="s">
        <v>242</v>
      </c>
      <c r="D38" s="408"/>
      <c r="E38" s="73"/>
      <c r="F38" s="41">
        <f>SUM('PUBLIC-ONLY PROJECTS'!C92:C101)</f>
        <v>0</v>
      </c>
      <c r="G38" s="29"/>
      <c r="I38" s="121"/>
      <c r="J38" s="121"/>
      <c r="K38" s="129"/>
      <c r="L38" s="3"/>
      <c r="M38" s="3"/>
      <c r="N38" s="3"/>
    </row>
    <row r="39" spans="1:14" ht="15" customHeight="1">
      <c r="A39" s="31"/>
      <c r="B39" s="22"/>
      <c r="C39" s="409"/>
      <c r="D39" s="410"/>
      <c r="E39" s="75"/>
      <c r="F39" s="76"/>
      <c r="G39" s="72"/>
      <c r="I39" s="121"/>
      <c r="J39" s="121"/>
      <c r="K39" s="129"/>
      <c r="L39" s="3"/>
      <c r="M39" s="3"/>
      <c r="N39" s="3"/>
    </row>
    <row r="40" spans="1:14" ht="15" customHeight="1">
      <c r="A40" s="24"/>
      <c r="B40" s="16"/>
      <c r="C40" s="17"/>
      <c r="D40" s="77"/>
      <c r="E40" s="73"/>
      <c r="F40" s="17"/>
      <c r="G40" s="29"/>
      <c r="I40" s="121"/>
      <c r="J40" s="121"/>
      <c r="K40" s="129"/>
      <c r="L40" s="3"/>
      <c r="M40" s="3"/>
      <c r="N40" s="3"/>
    </row>
    <row r="41" spans="1:14" ht="15" customHeight="1">
      <c r="A41" s="31"/>
      <c r="B41" s="22"/>
      <c r="C41" s="22"/>
      <c r="D41" s="33"/>
      <c r="E41" s="75"/>
      <c r="F41" s="76"/>
      <c r="G41" s="72"/>
      <c r="I41" s="121"/>
      <c r="J41" s="121"/>
      <c r="K41" s="129"/>
      <c r="L41" s="3"/>
      <c r="M41" s="3"/>
      <c r="N41" s="3"/>
    </row>
    <row r="42" spans="1:14" ht="15" customHeight="1">
      <c r="A42" s="24"/>
      <c r="B42" s="16"/>
      <c r="C42" s="407" t="s">
        <v>243</v>
      </c>
      <c r="D42" s="408"/>
      <c r="E42" s="73"/>
      <c r="F42" s="60">
        <f>SUM('PUBLIC-ONLY PROJECTS'!D92:D101)</f>
        <v>0</v>
      </c>
      <c r="G42" s="29"/>
      <c r="I42" s="121"/>
      <c r="J42" s="121"/>
      <c r="K42" s="129"/>
      <c r="L42" s="3"/>
      <c r="M42" s="3"/>
      <c r="N42" s="3"/>
    </row>
    <row r="43" spans="1:14" ht="15" customHeight="1">
      <c r="A43" s="31"/>
      <c r="B43" s="6"/>
      <c r="C43" s="409"/>
      <c r="D43" s="410"/>
      <c r="E43" s="75"/>
      <c r="F43" s="6"/>
      <c r="G43" s="72"/>
      <c r="I43" s="121"/>
      <c r="J43" s="121"/>
      <c r="K43" s="129"/>
      <c r="L43" s="3"/>
      <c r="M43" s="3"/>
      <c r="N43" s="3"/>
    </row>
    <row r="44" spans="1:14" ht="15" customHeight="1">
      <c r="A44" s="24"/>
      <c r="B44" s="16"/>
      <c r="C44" s="16"/>
      <c r="D44" s="25"/>
      <c r="E44" s="73"/>
      <c r="F44" s="70"/>
      <c r="G44" s="29"/>
      <c r="I44" s="121"/>
      <c r="J44" s="121"/>
      <c r="K44" s="129"/>
      <c r="L44" s="3"/>
      <c r="M44" s="3"/>
      <c r="N44" s="3"/>
    </row>
    <row r="45" spans="1:14" ht="15" customHeight="1">
      <c r="A45" s="31"/>
      <c r="B45" s="22"/>
      <c r="C45" s="22"/>
      <c r="D45" s="33"/>
      <c r="E45" s="75"/>
      <c r="F45" s="76"/>
      <c r="G45" s="72"/>
      <c r="I45" s="121"/>
      <c r="J45" s="121"/>
      <c r="K45" s="129"/>
      <c r="L45" s="3"/>
      <c r="M45" s="3"/>
      <c r="N45" s="3"/>
    </row>
    <row r="46" spans="1:14" ht="15" customHeight="1">
      <c r="A46" s="24"/>
      <c r="B46" s="16"/>
      <c r="C46" s="407" t="s">
        <v>244</v>
      </c>
      <c r="D46" s="408"/>
      <c r="E46" s="73"/>
      <c r="F46" s="60">
        <f>SUM('PUBLIC-ONLY PROJECTS'!E92:E101)</f>
        <v>0</v>
      </c>
      <c r="G46" s="29"/>
      <c r="I46" s="121"/>
      <c r="J46" s="121"/>
      <c r="K46" s="129"/>
      <c r="L46" s="3"/>
      <c r="M46" s="3"/>
      <c r="N46" s="3"/>
    </row>
    <row r="47" spans="1:14" ht="15" customHeight="1">
      <c r="A47" s="31"/>
      <c r="B47" s="6"/>
      <c r="C47" s="409"/>
      <c r="D47" s="410"/>
      <c r="E47" s="75"/>
      <c r="F47" s="6"/>
      <c r="G47" s="33"/>
      <c r="I47" s="121"/>
      <c r="J47" s="121"/>
      <c r="K47" s="129"/>
      <c r="L47" s="3"/>
      <c r="M47" s="3"/>
      <c r="N47" s="3"/>
    </row>
    <row r="48" spans="1:14" ht="15" customHeight="1">
      <c r="A48" s="24"/>
      <c r="B48" s="16"/>
      <c r="C48" s="16"/>
      <c r="D48" s="25"/>
      <c r="E48" s="73"/>
      <c r="F48" s="70"/>
      <c r="G48" s="29"/>
      <c r="I48" s="121"/>
      <c r="J48" s="121"/>
      <c r="K48" s="129"/>
      <c r="L48" s="3"/>
      <c r="M48" s="3"/>
      <c r="N48" s="3"/>
    </row>
    <row r="49" spans="1:14" ht="15" customHeight="1">
      <c r="A49" s="89"/>
      <c r="B49" s="22"/>
      <c r="C49" s="22"/>
      <c r="D49" s="33"/>
      <c r="E49" s="75"/>
      <c r="F49" s="76"/>
      <c r="G49" s="33"/>
      <c r="I49" s="121"/>
      <c r="J49" s="121"/>
      <c r="K49" s="129"/>
      <c r="L49" s="3"/>
      <c r="M49" s="3"/>
      <c r="N49" s="3"/>
    </row>
    <row r="50" spans="1:14" ht="15" customHeight="1">
      <c r="A50" s="24"/>
      <c r="B50" s="16"/>
      <c r="C50" s="407" t="s">
        <v>245</v>
      </c>
      <c r="D50" s="408"/>
      <c r="E50" s="73"/>
      <c r="F50" s="60">
        <f>SUM('PUBLIC-ONLY PROJECTS'!F92:F101)</f>
        <v>0</v>
      </c>
      <c r="G50" s="29"/>
      <c r="I50" s="121"/>
      <c r="J50" s="121"/>
      <c r="K50" s="129"/>
      <c r="L50" s="3"/>
      <c r="M50" s="3"/>
      <c r="N50" s="3"/>
    </row>
    <row r="51" spans="1:14" ht="15" customHeight="1">
      <c r="A51" s="89"/>
      <c r="B51" s="6"/>
      <c r="C51" s="409"/>
      <c r="D51" s="410"/>
      <c r="E51" s="75"/>
      <c r="F51" s="6"/>
      <c r="G51" s="33"/>
      <c r="I51" s="121"/>
      <c r="J51" s="121"/>
      <c r="K51" s="129"/>
      <c r="L51" s="3"/>
      <c r="M51" s="3"/>
      <c r="N51" s="3"/>
    </row>
    <row r="52" spans="1:14" ht="15" customHeight="1">
      <c r="A52" s="24"/>
      <c r="B52" s="16"/>
      <c r="C52" s="16"/>
      <c r="D52" s="25"/>
      <c r="E52" s="27"/>
      <c r="F52" s="70"/>
      <c r="G52" s="29"/>
      <c r="I52" s="121"/>
      <c r="J52" s="121"/>
      <c r="K52" s="129"/>
      <c r="L52" s="3"/>
      <c r="M52" s="3"/>
      <c r="N52" s="3"/>
    </row>
    <row r="53" spans="1:14" ht="14.25" customHeight="1">
      <c r="A53" s="31"/>
      <c r="B53" s="22"/>
      <c r="C53" s="22"/>
      <c r="D53" s="33"/>
      <c r="E53" s="31"/>
      <c r="F53" s="95"/>
      <c r="G53" s="33"/>
      <c r="I53" s="121"/>
      <c r="J53" s="121"/>
      <c r="K53" s="129"/>
      <c r="L53" s="3"/>
      <c r="M53" s="3"/>
      <c r="N53" s="3"/>
    </row>
    <row r="54" spans="1:14" ht="12.75" customHeight="1">
      <c r="A54" s="24"/>
      <c r="B54" s="16"/>
      <c r="C54" s="407" t="s">
        <v>246</v>
      </c>
      <c r="D54" s="408"/>
      <c r="E54" s="82"/>
      <c r="F54" s="60">
        <f>SUM('PUBLIC-ONLY PROJECTS'!G92:G101)</f>
        <v>0</v>
      </c>
      <c r="G54" s="29"/>
      <c r="I54" s="121"/>
      <c r="J54" s="121"/>
      <c r="K54" s="129"/>
      <c r="L54" s="3"/>
      <c r="M54" s="3"/>
      <c r="N54" s="3"/>
    </row>
    <row r="55" spans="1:14" ht="14.25" customHeight="1">
      <c r="A55" s="31"/>
      <c r="B55" s="6"/>
      <c r="C55" s="409"/>
      <c r="D55" s="410"/>
      <c r="E55" s="34"/>
      <c r="F55" s="6"/>
      <c r="G55" s="33"/>
      <c r="I55" s="121"/>
      <c r="J55" s="121"/>
      <c r="K55" s="129"/>
      <c r="L55" s="3"/>
      <c r="M55" s="3"/>
      <c r="N55" s="3"/>
    </row>
    <row r="56" spans="1:14" ht="12.75" customHeight="1">
      <c r="A56" s="17"/>
      <c r="B56" s="16"/>
      <c r="C56" s="16"/>
      <c r="D56" s="16"/>
      <c r="E56" s="16"/>
      <c r="F56" s="97"/>
      <c r="G56" s="16"/>
      <c r="I56" s="121"/>
      <c r="J56" s="121"/>
      <c r="K56" s="129"/>
      <c r="L56" s="3"/>
      <c r="M56" s="3"/>
      <c r="N56" s="3"/>
    </row>
    <row r="57" spans="1:14" ht="12.75" customHeight="1">
      <c r="A57" s="3"/>
      <c r="B57" s="181"/>
      <c r="C57" s="181"/>
      <c r="D57" s="181"/>
      <c r="E57" s="181"/>
      <c r="F57" s="181"/>
      <c r="G57" s="181"/>
      <c r="I57" s="121"/>
      <c r="J57" s="121"/>
      <c r="K57" s="129"/>
      <c r="L57" s="3"/>
      <c r="M57" s="3"/>
      <c r="N57" s="3"/>
    </row>
    <row r="58" spans="1:14" ht="12.75" customHeight="1">
      <c r="A58" s="3"/>
      <c r="B58" s="430" t="s">
        <v>247</v>
      </c>
      <c r="C58" s="431"/>
      <c r="D58" s="431"/>
      <c r="E58" s="431"/>
      <c r="F58" s="431"/>
      <c r="G58" s="432"/>
      <c r="I58" s="121"/>
      <c r="J58" s="121"/>
      <c r="K58" s="3"/>
      <c r="L58" s="3"/>
      <c r="M58" s="3"/>
      <c r="N58" s="3"/>
    </row>
    <row r="59" spans="1:14" ht="12.75" customHeight="1">
      <c r="A59" s="3"/>
      <c r="B59" s="433"/>
      <c r="C59" s="434"/>
      <c r="D59" s="434"/>
      <c r="E59" s="434"/>
      <c r="F59" s="434"/>
      <c r="G59" s="435"/>
      <c r="I59" s="121"/>
      <c r="J59" s="121"/>
      <c r="K59" s="3"/>
      <c r="L59" s="3"/>
      <c r="M59" s="3"/>
      <c r="N59" s="3"/>
    </row>
    <row r="60" spans="1:14" ht="12.75" customHeight="1">
      <c r="A60" s="3"/>
      <c r="B60" s="3"/>
      <c r="C60" s="3"/>
      <c r="D60" s="18"/>
      <c r="E60" s="182"/>
      <c r="F60" s="159">
        <f>SUM(((((F38+F42)+F46)+F50)+F54))</f>
        <v>0</v>
      </c>
      <c r="G60" s="102"/>
      <c r="I60" s="121"/>
      <c r="J60" s="121"/>
      <c r="K60" s="3"/>
      <c r="L60" s="3"/>
      <c r="M60" s="3"/>
      <c r="N60" s="3"/>
    </row>
    <row r="61" spans="1:14" ht="12.75" customHeight="1">
      <c r="A61" s="3"/>
      <c r="B61" s="3"/>
      <c r="C61" s="3"/>
      <c r="D61" s="47"/>
      <c r="E61" s="31"/>
      <c r="F61" s="95"/>
      <c r="G61" s="33"/>
      <c r="I61" s="121"/>
      <c r="J61" s="121"/>
      <c r="K61" s="3"/>
      <c r="L61" s="3"/>
      <c r="M61" s="3"/>
      <c r="N61" s="3"/>
    </row>
    <row r="62" spans="1:14" ht="12.75" customHeight="1">
      <c r="A62" s="3"/>
      <c r="B62" s="3"/>
      <c r="C62" s="3"/>
      <c r="D62" s="3"/>
      <c r="E62" s="17"/>
      <c r="F62" s="61"/>
      <c r="G62" s="17"/>
      <c r="I62" s="121"/>
      <c r="J62" s="121"/>
      <c r="K62" s="129"/>
      <c r="L62" s="3"/>
      <c r="M62" s="3"/>
      <c r="N62" s="3"/>
    </row>
    <row r="63" spans="1:14" ht="18" customHeight="1">
      <c r="A63" s="3"/>
      <c r="B63" s="3"/>
      <c r="C63" s="3"/>
      <c r="D63" s="3"/>
      <c r="E63" s="428" t="s">
        <v>248</v>
      </c>
      <c r="F63" s="428"/>
      <c r="G63" s="428"/>
      <c r="I63" s="121"/>
      <c r="J63" s="121"/>
      <c r="K63" s="129"/>
      <c r="L63" s="3"/>
      <c r="M63" s="3"/>
      <c r="N63" s="3"/>
    </row>
    <row r="64" spans="1:14" ht="18" customHeight="1">
      <c r="A64" s="3"/>
      <c r="B64" s="3"/>
      <c r="C64" s="3"/>
      <c r="D64" s="3"/>
      <c r="E64" s="428"/>
      <c r="F64" s="428"/>
      <c r="G64" s="428"/>
      <c r="I64" s="121"/>
      <c r="J64" s="121"/>
      <c r="K64" s="3"/>
      <c r="L64" s="3"/>
      <c r="M64" s="3"/>
      <c r="N64" s="3"/>
    </row>
    <row r="65" spans="1:14" ht="18" customHeight="1">
      <c r="A65" s="3"/>
      <c r="B65" s="3"/>
      <c r="C65" s="3"/>
      <c r="D65" s="3"/>
      <c r="E65" s="429"/>
      <c r="F65" s="429"/>
      <c r="G65" s="429"/>
      <c r="I65" s="121"/>
      <c r="J65" s="121"/>
      <c r="K65" s="3"/>
      <c r="L65" s="3"/>
      <c r="M65" s="3"/>
      <c r="N65" s="3"/>
    </row>
    <row r="66" spans="1:14" ht="15.75" customHeight="1">
      <c r="A66" s="3"/>
      <c r="B66" s="3"/>
      <c r="C66" s="3"/>
      <c r="D66" s="18"/>
      <c r="E66" s="27"/>
      <c r="F66" s="60">
        <f>SUM(((F26+F32)+F60))</f>
        <v>0</v>
      </c>
      <c r="G66" s="29"/>
      <c r="I66" s="121"/>
      <c r="J66" s="121"/>
      <c r="K66" s="3"/>
      <c r="L66" s="3"/>
      <c r="M66" s="3"/>
      <c r="N66" s="3"/>
    </row>
    <row r="67" spans="1:14" ht="12.75" customHeight="1">
      <c r="A67" s="3"/>
      <c r="B67" s="3"/>
      <c r="C67" s="3"/>
      <c r="D67" s="18"/>
      <c r="E67" s="66"/>
      <c r="F67" s="22"/>
      <c r="G67" s="33"/>
      <c r="I67" s="121"/>
      <c r="J67" s="121"/>
      <c r="K67" s="3"/>
      <c r="L67" s="3"/>
      <c r="M67" s="3"/>
      <c r="N67" s="3"/>
    </row>
    <row r="68" spans="1:14" ht="12.75" customHeight="1">
      <c r="A68" s="3"/>
      <c r="B68" s="3"/>
      <c r="C68" s="3"/>
      <c r="D68" s="3"/>
      <c r="E68" s="17"/>
      <c r="F68" s="61"/>
      <c r="G68" s="17"/>
      <c r="I68" s="121"/>
      <c r="J68" s="121"/>
      <c r="K68" s="129"/>
      <c r="L68" s="3"/>
      <c r="M68" s="3"/>
      <c r="N68" s="3"/>
    </row>
    <row r="69" spans="1:14" ht="12.75" customHeight="1">
      <c r="A69" s="2"/>
      <c r="B69" s="3"/>
      <c r="C69" s="3"/>
      <c r="D69" s="188"/>
      <c r="E69" s="187"/>
      <c r="F69" s="189" t="s">
        <v>249</v>
      </c>
      <c r="G69" s="187"/>
      <c r="I69" s="121"/>
      <c r="J69" s="121"/>
      <c r="K69" s="129"/>
      <c r="L69" s="3"/>
      <c r="M69" s="3"/>
      <c r="N69" s="3"/>
    </row>
    <row r="70" spans="1:14" ht="12.75" customHeight="1">
      <c r="A70" s="3"/>
      <c r="B70" s="3"/>
      <c r="C70" s="3"/>
      <c r="D70" s="3"/>
      <c r="E70" s="6"/>
      <c r="F70" s="6"/>
      <c r="G70" s="6"/>
      <c r="I70" s="121"/>
      <c r="J70" s="121"/>
      <c r="K70" s="3"/>
      <c r="L70" s="3"/>
      <c r="M70" s="3"/>
      <c r="N70" s="3"/>
    </row>
    <row r="71" spans="1:14" ht="15.75" customHeight="1">
      <c r="A71" s="3"/>
      <c r="B71" s="3"/>
      <c r="C71" s="3"/>
      <c r="D71" s="18"/>
      <c r="E71" s="397" t="s">
        <v>40</v>
      </c>
      <c r="F71" s="398"/>
      <c r="G71" s="398"/>
      <c r="I71" s="121"/>
      <c r="J71" s="121"/>
      <c r="K71" s="3"/>
      <c r="L71" s="3"/>
      <c r="M71" s="3"/>
      <c r="N71" s="3"/>
    </row>
    <row r="72" spans="1:14" ht="15.75" customHeight="1">
      <c r="A72" s="3"/>
      <c r="B72" s="3"/>
      <c r="C72" s="3"/>
      <c r="D72" s="3"/>
      <c r="E72" s="17"/>
      <c r="F72" s="17"/>
      <c r="G72" s="17"/>
      <c r="I72" s="121"/>
      <c r="J72" s="121"/>
      <c r="K72" s="3"/>
      <c r="L72" s="3"/>
      <c r="M72" s="3"/>
      <c r="N72" s="3"/>
    </row>
    <row r="73" spans="1:14" ht="12.75" customHeight="1">
      <c r="A73" s="390" t="s">
        <v>148</v>
      </c>
      <c r="B73" s="251"/>
      <c r="C73" s="251"/>
      <c r="D73" s="251"/>
      <c r="E73" s="251"/>
      <c r="F73" s="251"/>
      <c r="G73" s="251"/>
      <c r="I73" s="121"/>
      <c r="J73" s="121"/>
      <c r="K73" s="3"/>
      <c r="L73" s="3"/>
      <c r="M73" s="3"/>
      <c r="N73" s="3"/>
    </row>
    <row r="74" spans="1:14" ht="12.75" customHeight="1">
      <c r="A74" s="3"/>
      <c r="B74" s="3"/>
      <c r="C74" s="3"/>
      <c r="D74" s="18"/>
      <c r="E74" s="27"/>
      <c r="F74" s="70">
        <f>'Other data collection'!J4</f>
        <v>0</v>
      </c>
      <c r="G74" s="29"/>
      <c r="I74" s="121"/>
      <c r="J74" s="121"/>
      <c r="K74" s="129"/>
      <c r="L74" s="3"/>
      <c r="M74" s="3"/>
      <c r="N74" s="3"/>
    </row>
    <row r="75" spans="1:14" ht="12.75" customHeight="1">
      <c r="A75" s="3"/>
      <c r="B75" s="3"/>
      <c r="C75" s="3"/>
      <c r="D75" s="18"/>
      <c r="E75" s="31"/>
      <c r="F75" s="22"/>
      <c r="G75" s="33"/>
      <c r="I75" s="121"/>
      <c r="J75" s="121"/>
      <c r="K75" s="3"/>
      <c r="L75" s="3"/>
      <c r="M75" s="3"/>
      <c r="N75" s="3"/>
    </row>
    <row r="76" spans="1:14" ht="15" customHeight="1">
      <c r="A76" s="3"/>
      <c r="B76" s="390" t="s">
        <v>150</v>
      </c>
      <c r="C76" s="251"/>
      <c r="D76" s="251"/>
      <c r="E76" s="251"/>
      <c r="F76" s="251"/>
      <c r="G76" s="251"/>
      <c r="I76" s="121"/>
      <c r="J76" s="121"/>
      <c r="K76" s="3"/>
      <c r="L76" s="3"/>
      <c r="M76" s="3"/>
      <c r="N76" s="3"/>
    </row>
    <row r="77" spans="1:14" ht="12.75" customHeight="1">
      <c r="A77" s="3"/>
      <c r="B77" s="3"/>
      <c r="C77" s="3"/>
      <c r="D77" s="18"/>
      <c r="E77" s="99"/>
      <c r="F77" s="70">
        <f>'Other data collection'!J5</f>
        <v>0</v>
      </c>
      <c r="G77" s="29"/>
      <c r="I77" s="121"/>
      <c r="J77" s="121"/>
      <c r="K77" s="129"/>
      <c r="L77" s="3"/>
      <c r="M77" s="3"/>
      <c r="N77" s="3"/>
    </row>
    <row r="78" spans="1:14" ht="12.75" customHeight="1">
      <c r="A78" s="3"/>
      <c r="B78" s="3"/>
      <c r="C78" s="3"/>
      <c r="D78" s="18"/>
      <c r="E78" s="31"/>
      <c r="F78" s="22"/>
      <c r="G78" s="33"/>
      <c r="I78" s="121"/>
      <c r="J78" s="121"/>
      <c r="K78" s="129"/>
      <c r="L78" s="3"/>
      <c r="M78" s="3"/>
      <c r="N78" s="3"/>
    </row>
    <row r="79" spans="1:14" ht="15" customHeight="1">
      <c r="A79" s="3"/>
      <c r="B79" s="3"/>
      <c r="C79" s="390" t="s">
        <v>151</v>
      </c>
      <c r="D79" s="251"/>
      <c r="E79" s="251"/>
      <c r="F79" s="251"/>
      <c r="G79" s="251"/>
      <c r="I79" s="121"/>
      <c r="J79" s="121"/>
      <c r="K79" s="3"/>
      <c r="L79" s="3"/>
      <c r="M79" s="3"/>
      <c r="N79" s="3"/>
    </row>
    <row r="80" spans="1:14" ht="15.75" customHeight="1">
      <c r="A80" s="3"/>
      <c r="B80" s="3"/>
      <c r="C80" s="3"/>
      <c r="D80" s="18"/>
      <c r="E80" s="27"/>
      <c r="F80" s="70">
        <f>'Other data collection'!J6</f>
        <v>0</v>
      </c>
      <c r="G80" s="29"/>
      <c r="I80" s="121"/>
      <c r="J80" s="121"/>
      <c r="K80" s="129"/>
      <c r="L80" s="3"/>
      <c r="M80" s="3"/>
      <c r="N80" s="3"/>
    </row>
    <row r="81" spans="1:14" ht="12.75" customHeight="1">
      <c r="A81" s="3"/>
      <c r="B81" s="3"/>
      <c r="C81" s="3"/>
      <c r="D81" s="18"/>
      <c r="E81" s="31"/>
      <c r="F81" s="22"/>
      <c r="G81" s="33"/>
      <c r="I81" s="121"/>
      <c r="J81" s="121"/>
      <c r="K81" s="129"/>
      <c r="L81" s="3"/>
      <c r="M81" s="3"/>
      <c r="N81" s="3"/>
    </row>
    <row r="82" spans="1:14" ht="15" customHeight="1">
      <c r="A82" s="3"/>
      <c r="B82" s="3"/>
      <c r="C82" s="3"/>
      <c r="D82" s="390" t="s">
        <v>152</v>
      </c>
      <c r="E82" s="251"/>
      <c r="F82" s="251"/>
      <c r="G82" s="251"/>
      <c r="I82" s="121"/>
      <c r="J82" s="121"/>
      <c r="K82" s="3"/>
      <c r="L82" s="3"/>
      <c r="M82" s="3"/>
      <c r="N82" s="3"/>
    </row>
    <row r="83" spans="1:14" ht="12.75" customHeight="1">
      <c r="A83" s="3"/>
      <c r="B83" s="3"/>
      <c r="C83" s="3"/>
      <c r="D83" s="18"/>
      <c r="E83" s="27"/>
      <c r="F83" s="70">
        <f>'Other data collection'!J7</f>
        <v>0</v>
      </c>
      <c r="G83" s="29"/>
      <c r="I83" s="121"/>
      <c r="J83" s="121"/>
      <c r="K83" s="129"/>
      <c r="L83" s="3"/>
      <c r="M83" s="3"/>
      <c r="N83" s="3"/>
    </row>
    <row r="84" spans="1:14" ht="12.75" customHeight="1">
      <c r="A84" s="3"/>
      <c r="B84" s="3"/>
      <c r="C84" s="3"/>
      <c r="D84" s="18"/>
      <c r="E84" s="31"/>
      <c r="F84" s="22"/>
      <c r="G84" s="33"/>
      <c r="I84" s="121"/>
      <c r="J84" s="121"/>
      <c r="K84" s="129"/>
      <c r="L84" s="3"/>
      <c r="M84" s="3"/>
      <c r="N84" s="3"/>
    </row>
    <row r="85" spans="1:14" ht="15" customHeight="1">
      <c r="A85" s="3"/>
      <c r="B85" s="390" t="s">
        <v>154</v>
      </c>
      <c r="C85" s="251"/>
      <c r="D85" s="251"/>
      <c r="E85" s="251"/>
      <c r="F85" s="251"/>
      <c r="G85" s="251"/>
      <c r="I85" s="121"/>
      <c r="J85" s="121"/>
      <c r="K85" s="3"/>
      <c r="L85" s="3"/>
      <c r="M85" s="3"/>
      <c r="N85" s="3"/>
    </row>
    <row r="86" spans="1:14" ht="12.75" customHeight="1">
      <c r="A86" s="3"/>
      <c r="B86" s="3"/>
      <c r="C86" s="3"/>
      <c r="D86" s="129"/>
      <c r="E86" s="153"/>
      <c r="F86" s="154">
        <f>'Other data collection'!J8</f>
        <v>0</v>
      </c>
      <c r="G86" s="155"/>
      <c r="I86" s="121"/>
      <c r="J86" s="121"/>
      <c r="K86" s="129"/>
      <c r="L86" s="3"/>
      <c r="M86" s="3"/>
      <c r="N86" s="3"/>
    </row>
    <row r="87" spans="1:14" ht="12.75" customHeight="1">
      <c r="A87" s="3"/>
      <c r="B87" s="3"/>
      <c r="C87" s="3"/>
      <c r="D87" s="129"/>
      <c r="E87" s="156"/>
      <c r="F87" s="157"/>
      <c r="G87" s="158"/>
      <c r="I87" s="121"/>
      <c r="J87" s="121"/>
      <c r="K87" s="129"/>
      <c r="L87" s="3"/>
      <c r="M87" s="3"/>
      <c r="N87" s="3"/>
    </row>
    <row r="88" spans="1:14" ht="15" customHeight="1">
      <c r="A88" s="3"/>
      <c r="B88" s="3"/>
      <c r="C88" s="390" t="s">
        <v>156</v>
      </c>
      <c r="D88" s="251"/>
      <c r="E88" s="251"/>
      <c r="F88" s="251"/>
      <c r="G88" s="251"/>
      <c r="I88" s="121"/>
      <c r="J88" s="121"/>
      <c r="K88" s="3"/>
      <c r="L88" s="3"/>
      <c r="M88" s="3"/>
      <c r="N88" s="3"/>
    </row>
    <row r="89" spans="1:14" ht="15" customHeight="1">
      <c r="A89" s="3"/>
      <c r="B89" s="3"/>
      <c r="C89" s="3"/>
      <c r="D89" s="129"/>
      <c r="E89" s="153"/>
      <c r="F89" s="154">
        <f>'Other data collection'!J9</f>
        <v>0</v>
      </c>
      <c r="G89" s="155"/>
      <c r="I89" s="121"/>
      <c r="J89" s="121"/>
      <c r="K89" s="129"/>
      <c r="L89" s="3"/>
      <c r="M89" s="3"/>
      <c r="N89" s="3"/>
    </row>
    <row r="90" spans="1:14" ht="12.75" customHeight="1">
      <c r="A90" s="3"/>
      <c r="B90" s="3"/>
      <c r="C90" s="3"/>
      <c r="D90" s="129"/>
      <c r="E90" s="156"/>
      <c r="F90" s="157"/>
      <c r="G90" s="158"/>
      <c r="I90" s="121"/>
      <c r="J90" s="121"/>
      <c r="K90" s="129"/>
      <c r="L90" s="3"/>
      <c r="M90" s="3"/>
      <c r="N90" s="3"/>
    </row>
    <row r="91" spans="1:14" ht="15" customHeight="1">
      <c r="I91" s="121"/>
      <c r="J91" s="121"/>
      <c r="K91" s="3"/>
      <c r="L91" s="3"/>
      <c r="M91" s="3"/>
      <c r="N91" s="3"/>
    </row>
    <row r="92" spans="1:14" ht="15" customHeight="1">
      <c r="I92" s="121"/>
      <c r="J92" s="121"/>
      <c r="K92" s="129"/>
      <c r="L92" s="3"/>
      <c r="M92" s="3"/>
      <c r="N92" s="3"/>
    </row>
    <row r="93" spans="1:14" ht="12.75" customHeight="1">
      <c r="I93" s="121"/>
      <c r="J93" s="121"/>
      <c r="K93" s="129"/>
      <c r="L93" s="3"/>
      <c r="M93" s="3"/>
      <c r="N93" s="3"/>
    </row>
    <row r="94" spans="1:14" ht="15" customHeight="1">
      <c r="I94" s="121"/>
      <c r="J94" s="121"/>
      <c r="K94" s="121"/>
    </row>
    <row r="95" spans="1:14" ht="15" customHeight="1">
      <c r="I95" s="121"/>
      <c r="J95" s="121"/>
      <c r="K95" s="121"/>
    </row>
    <row r="96" spans="1:14" ht="15" customHeight="1">
      <c r="I96" s="121"/>
      <c r="J96" s="121"/>
      <c r="K96" s="121"/>
    </row>
    <row r="97" spans="9:11" ht="15" customHeight="1">
      <c r="I97" s="121"/>
      <c r="J97" s="121"/>
      <c r="K97" s="121"/>
    </row>
    <row r="98" spans="9:11" ht="15" customHeight="1">
      <c r="I98" s="121"/>
      <c r="J98" s="121"/>
      <c r="K98" s="121"/>
    </row>
    <row r="99" spans="9:11" ht="15" customHeight="1">
      <c r="I99" s="121"/>
      <c r="J99" s="121"/>
      <c r="K99" s="121"/>
    </row>
    <row r="100" spans="9:11" ht="15" customHeight="1">
      <c r="I100" s="121"/>
      <c r="J100" s="121"/>
      <c r="K100" s="121"/>
    </row>
  </sheetData>
  <sheetProtection algorithmName="SHA-512" hashValue="E/bHxJZMlGMCsDm8zVWQwR4aAm5WVcSqeU4jqqhoBtlX1ZAXkLpV0pcYJvt4oN8J8xb+wcT57kNWgSfpjyCP8Q==" saltValue="pOsPkNztOe3DIHa2vk+pCg=="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sheetPr>
    <tabColor rgb="FFFF0000"/>
  </sheetPr>
  <dimension ref="A1:L74"/>
  <sheetViews>
    <sheetView workbookViewId="0">
      <selection activeCell="G9" sqref="G9"/>
    </sheetView>
  </sheetViews>
  <sheetFormatPr defaultColWidth="17.28515625" defaultRowHeight="15" customHeight="1"/>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c r="A1" s="3"/>
      <c r="B1" s="3"/>
      <c r="C1" s="1">
        <f>'PRIVATE SECTOR REINVESTMENT'!F1</f>
        <v>2019</v>
      </c>
      <c r="D1" s="5" t="s">
        <v>9</v>
      </c>
      <c r="E1" s="3"/>
      <c r="F1" s="3"/>
      <c r="G1" s="5" t="str">
        <f>'PRIVATE SECTOR REINVESTMENT'!B1</f>
        <v>MINEOLA</v>
      </c>
      <c r="H1" s="8"/>
      <c r="I1" s="3"/>
      <c r="J1" s="40" t="s">
        <v>48</v>
      </c>
    </row>
    <row r="2" spans="1:12" ht="14.25" customHeight="1">
      <c r="A2" s="3"/>
      <c r="B2" s="3"/>
      <c r="C2" s="9" t="s">
        <v>60</v>
      </c>
      <c r="D2" s="3"/>
      <c r="E2" s="3"/>
      <c r="F2" s="183"/>
      <c r="G2" s="8"/>
      <c r="H2" s="8"/>
      <c r="I2" s="3"/>
      <c r="J2" s="40" t="s">
        <v>61</v>
      </c>
    </row>
    <row r="3" spans="1:12" ht="14.25" customHeight="1">
      <c r="A3" s="3"/>
      <c r="B3" s="3"/>
      <c r="C3" s="9"/>
      <c r="D3" s="3"/>
      <c r="E3" s="3"/>
      <c r="F3" s="129"/>
      <c r="G3" s="3"/>
      <c r="H3" s="3"/>
      <c r="I3" s="3"/>
      <c r="J3" s="173" t="s">
        <v>217</v>
      </c>
    </row>
    <row r="4" spans="1:12" ht="12.75" customHeight="1">
      <c r="A4" s="3"/>
      <c r="B4" s="3"/>
      <c r="C4" s="190"/>
      <c r="D4" s="190"/>
      <c r="E4" s="190"/>
      <c r="F4" s="190"/>
      <c r="G4" s="191"/>
      <c r="H4" s="191"/>
      <c r="I4" s="190"/>
      <c r="J4" s="190"/>
      <c r="K4" s="192"/>
      <c r="L4" s="192"/>
    </row>
    <row r="5" spans="1:12" ht="12.75" customHeight="1">
      <c r="A5" s="3"/>
      <c r="B5" s="3"/>
      <c r="C5" s="3"/>
      <c r="D5" s="3"/>
      <c r="E5" s="3"/>
      <c r="F5" s="8"/>
      <c r="G5" s="441" t="s">
        <v>263</v>
      </c>
      <c r="H5" s="442"/>
      <c r="I5" s="3"/>
      <c r="J5" s="3"/>
      <c r="K5" s="121"/>
      <c r="L5" s="121"/>
    </row>
    <row r="6" spans="1:12" ht="12.75" customHeight="1">
      <c r="A6" s="3"/>
      <c r="B6" s="3"/>
      <c r="C6" s="445" t="s">
        <v>262</v>
      </c>
      <c r="D6" s="445"/>
      <c r="E6" s="445"/>
      <c r="F6" s="6"/>
      <c r="G6" s="443"/>
      <c r="H6" s="307"/>
      <c r="I6" s="3"/>
      <c r="J6" s="3"/>
    </row>
    <row r="7" spans="1:12" ht="14.25" customHeight="1">
      <c r="A7" s="3"/>
      <c r="B7" s="18"/>
      <c r="C7" s="24" t="s">
        <v>67</v>
      </c>
      <c r="D7" s="26"/>
      <c r="E7" s="16"/>
      <c r="F7" s="25"/>
      <c r="G7" s="51">
        <f>SUM('Q1 RS:Q4 RS'!F7)</f>
        <v>11</v>
      </c>
      <c r="H7" s="29"/>
      <c r="I7" s="11"/>
      <c r="J7" s="3"/>
    </row>
    <row r="8" spans="1:12" ht="12.75" customHeight="1">
      <c r="A8" s="3"/>
      <c r="B8" s="18"/>
      <c r="C8" s="31"/>
      <c r="D8" s="22"/>
      <c r="E8" s="22"/>
      <c r="F8" s="33"/>
      <c r="G8" s="31"/>
      <c r="H8" s="33"/>
      <c r="I8" s="11"/>
      <c r="J8" s="3"/>
    </row>
    <row r="9" spans="1:12" ht="15" customHeight="1">
      <c r="A9" s="3"/>
      <c r="B9" s="18"/>
      <c r="C9" s="36"/>
      <c r="D9" s="37" t="s">
        <v>68</v>
      </c>
      <c r="E9" s="16"/>
      <c r="F9" s="25"/>
      <c r="G9" s="54">
        <f>SUM('Q1 RS:Q4 RS'!F9)</f>
        <v>407800</v>
      </c>
      <c r="H9" s="29"/>
      <c r="I9" s="11"/>
      <c r="J9" s="3"/>
    </row>
    <row r="10" spans="1:12" ht="12.75" customHeight="1">
      <c r="A10" s="3"/>
      <c r="B10" s="18"/>
      <c r="C10" s="31"/>
      <c r="D10" s="22"/>
      <c r="E10" s="22"/>
      <c r="F10" s="33"/>
      <c r="G10" s="31"/>
      <c r="H10" s="33"/>
      <c r="I10" s="11"/>
      <c r="J10" s="3"/>
    </row>
    <row r="11" spans="1:12" ht="12.75" customHeight="1">
      <c r="A11" s="3"/>
      <c r="B11" s="3"/>
      <c r="C11" s="16"/>
      <c r="D11" s="16"/>
      <c r="E11" s="16"/>
      <c r="F11" s="16"/>
      <c r="G11" s="16"/>
      <c r="H11" s="16"/>
      <c r="I11" s="3"/>
      <c r="J11" s="3"/>
    </row>
    <row r="12" spans="1:12" ht="12.75" customHeight="1">
      <c r="A12" s="3"/>
      <c r="B12" s="3"/>
      <c r="C12" s="22"/>
      <c r="D12" s="22"/>
      <c r="E12" s="22"/>
      <c r="F12" s="22"/>
      <c r="G12" s="443"/>
      <c r="H12" s="251"/>
      <c r="I12" s="3"/>
      <c r="J12" s="3"/>
    </row>
    <row r="13" spans="1:12" ht="14.25" customHeight="1">
      <c r="A13" s="3"/>
      <c r="B13" s="18"/>
      <c r="C13" s="24" t="s">
        <v>269</v>
      </c>
      <c r="D13" s="26"/>
      <c r="E13" s="16"/>
      <c r="F13" s="25"/>
      <c r="G13" s="51">
        <f>SUM('Q1 RS:Q4 RS'!F13)</f>
        <v>1</v>
      </c>
      <c r="H13" s="53"/>
      <c r="I13" s="11"/>
      <c r="J13" s="3"/>
    </row>
    <row r="14" spans="1:12" ht="12.75" customHeight="1">
      <c r="A14" s="3"/>
      <c r="B14" s="18"/>
      <c r="C14" s="31"/>
      <c r="D14" s="22"/>
      <c r="E14" s="22"/>
      <c r="F14" s="33"/>
      <c r="G14" s="31"/>
      <c r="H14" s="33"/>
      <c r="I14" s="11"/>
      <c r="J14" s="3"/>
    </row>
    <row r="15" spans="1:12" ht="15" customHeight="1">
      <c r="A15" s="3"/>
      <c r="B15" s="18"/>
      <c r="C15" s="36"/>
      <c r="D15" s="37" t="s">
        <v>71</v>
      </c>
      <c r="E15" s="16"/>
      <c r="F15" s="25"/>
      <c r="G15" s="54">
        <f>SUM('Q1 RS:Q4 RS'!F15)</f>
        <v>0</v>
      </c>
      <c r="H15" s="29"/>
      <c r="I15" s="11"/>
      <c r="J15" s="3"/>
    </row>
    <row r="16" spans="1:12" ht="12.75" customHeight="1">
      <c r="A16" s="3"/>
      <c r="B16" s="18"/>
      <c r="C16" s="31"/>
      <c r="D16" s="22"/>
      <c r="E16" s="22"/>
      <c r="F16" s="33"/>
      <c r="G16" s="31"/>
      <c r="H16" s="33"/>
      <c r="I16" s="11"/>
      <c r="J16" s="3"/>
    </row>
    <row r="17" spans="1:10" ht="12.75" customHeight="1">
      <c r="A17" s="3"/>
      <c r="B17" s="3"/>
      <c r="C17" s="17"/>
      <c r="D17" s="17"/>
      <c r="E17" s="17"/>
      <c r="F17" s="17"/>
      <c r="G17" s="17"/>
      <c r="H17" s="17"/>
      <c r="I17" s="3"/>
      <c r="J17" s="3"/>
    </row>
    <row r="18" spans="1:10" ht="12.75" customHeight="1">
      <c r="A18" s="3"/>
      <c r="B18" s="3"/>
      <c r="C18" s="22"/>
      <c r="D18" s="22"/>
      <c r="E18" s="22"/>
      <c r="F18" s="22"/>
      <c r="G18" s="443"/>
      <c r="H18" s="251"/>
      <c r="I18" s="3"/>
      <c r="J18" s="3"/>
    </row>
    <row r="19" spans="1:10" ht="14.25" customHeight="1">
      <c r="A19" s="3"/>
      <c r="B19" s="18"/>
      <c r="C19" s="24" t="s">
        <v>270</v>
      </c>
      <c r="D19" s="26"/>
      <c r="E19" s="16"/>
      <c r="F19" s="25"/>
      <c r="G19" s="51">
        <f>SUM('Q1 RS:Q4 RS'!F19)</f>
        <v>0</v>
      </c>
      <c r="H19" s="29"/>
      <c r="I19" s="11"/>
      <c r="J19" s="3"/>
    </row>
    <row r="20" spans="1:10" ht="12.75" customHeight="1">
      <c r="A20" s="3"/>
      <c r="B20" s="18"/>
      <c r="C20" s="31"/>
      <c r="D20" s="22"/>
      <c r="E20" s="22"/>
      <c r="F20" s="33"/>
      <c r="G20" s="31"/>
      <c r="H20" s="33"/>
      <c r="I20" s="11"/>
      <c r="J20" s="3"/>
    </row>
    <row r="21" spans="1:10" ht="15" customHeight="1">
      <c r="A21" s="3"/>
      <c r="B21" s="18"/>
      <c r="C21" s="36"/>
      <c r="D21" s="37" t="s">
        <v>75</v>
      </c>
      <c r="E21" s="16"/>
      <c r="F21" s="25"/>
      <c r="G21" s="54">
        <f>SUM('Q1 RS:Q4 RS'!F21)</f>
        <v>0</v>
      </c>
      <c r="H21" s="29"/>
      <c r="I21" s="11"/>
      <c r="J21" s="3"/>
    </row>
    <row r="22" spans="1:10" ht="12.75" customHeight="1">
      <c r="A22" s="3"/>
      <c r="B22" s="18"/>
      <c r="C22" s="31"/>
      <c r="D22" s="22"/>
      <c r="E22" s="22"/>
      <c r="F22" s="33"/>
      <c r="G22" s="31"/>
      <c r="H22" s="33"/>
      <c r="I22" s="11"/>
      <c r="J22" s="3"/>
    </row>
    <row r="23" spans="1:10" ht="12.75" customHeight="1">
      <c r="A23" s="3"/>
      <c r="B23" s="3"/>
      <c r="C23" s="16"/>
      <c r="D23" s="16"/>
      <c r="E23" s="16"/>
      <c r="F23" s="16"/>
      <c r="G23" s="16"/>
      <c r="H23" s="16"/>
      <c r="I23" s="3"/>
      <c r="J23" s="3"/>
    </row>
    <row r="24" spans="1:10" ht="12.75" customHeight="1">
      <c r="A24" s="3"/>
      <c r="B24" s="3"/>
      <c r="C24" s="3"/>
      <c r="D24" s="444" t="s">
        <v>76</v>
      </c>
      <c r="E24" s="251"/>
      <c r="F24" s="251"/>
      <c r="G24" s="3"/>
      <c r="H24" s="3"/>
      <c r="I24" s="3"/>
      <c r="J24" s="3"/>
    </row>
    <row r="25" spans="1:10" ht="12.75" customHeight="1">
      <c r="A25" s="3"/>
      <c r="B25" s="3"/>
      <c r="C25" s="3"/>
      <c r="D25" s="3"/>
      <c r="E25" s="3"/>
      <c r="F25" s="3"/>
      <c r="G25" s="57"/>
      <c r="H25" s="22"/>
      <c r="I25" s="3"/>
      <c r="J25" s="3"/>
    </row>
    <row r="26" spans="1:10" ht="12.75" customHeight="1">
      <c r="A26" s="3"/>
      <c r="B26" s="3"/>
      <c r="C26" s="3"/>
      <c r="D26" s="3"/>
      <c r="E26" s="3"/>
      <c r="F26" s="47"/>
      <c r="G26" s="59">
        <f>SUM(((G9+G15)+G21))</f>
        <v>407800</v>
      </c>
      <c r="H26" s="29"/>
      <c r="I26" s="11"/>
      <c r="J26" s="3"/>
    </row>
    <row r="27" spans="1:10" ht="12.75" customHeight="1">
      <c r="A27" s="3"/>
      <c r="B27" s="3"/>
      <c r="C27" s="3"/>
      <c r="D27" s="3"/>
      <c r="E27" s="3"/>
      <c r="F27" s="47"/>
      <c r="G27" s="31"/>
      <c r="H27" s="33"/>
      <c r="I27" s="11"/>
      <c r="J27" s="3"/>
    </row>
    <row r="28" spans="1:10" ht="12.75" customHeight="1">
      <c r="A28" s="3"/>
      <c r="B28" s="3"/>
      <c r="C28" s="3"/>
      <c r="D28" s="3"/>
      <c r="E28" s="3"/>
      <c r="F28" s="3"/>
      <c r="G28" s="61"/>
      <c r="H28" s="16"/>
      <c r="I28" s="3"/>
      <c r="J28" s="3"/>
    </row>
    <row r="29" spans="1:10" ht="12.75" customHeight="1">
      <c r="A29" s="3"/>
      <c r="B29" s="3"/>
      <c r="C29" s="3"/>
      <c r="D29" s="3"/>
      <c r="E29" s="3"/>
      <c r="F29" s="3"/>
      <c r="G29" s="3"/>
      <c r="H29" s="3"/>
      <c r="I29" s="3"/>
      <c r="J29" s="3"/>
    </row>
    <row r="30" spans="1:10" ht="15.75" customHeight="1">
      <c r="A30" s="3"/>
      <c r="B30" s="3"/>
      <c r="C30" s="22"/>
      <c r="D30" s="440" t="s">
        <v>264</v>
      </c>
      <c r="E30" s="251"/>
      <c r="F30" s="251"/>
      <c r="G30" s="45"/>
      <c r="H30" s="64"/>
      <c r="I30" s="3"/>
      <c r="J30" s="3"/>
    </row>
    <row r="31" spans="1:10" ht="14.25" customHeight="1">
      <c r="A31" s="3"/>
      <c r="B31" s="18"/>
      <c r="C31" s="24" t="s">
        <v>77</v>
      </c>
      <c r="D31" s="26"/>
      <c r="E31" s="16"/>
      <c r="F31" s="25"/>
      <c r="G31" s="51">
        <f>SUM('Q1 RS:Q4 RS'!F30)</f>
        <v>4</v>
      </c>
      <c r="H31" s="29"/>
      <c r="I31" s="11"/>
      <c r="J31" s="3"/>
    </row>
    <row r="32" spans="1:10" ht="12.75" customHeight="1">
      <c r="A32" s="3"/>
      <c r="B32" s="18"/>
      <c r="C32" s="31"/>
      <c r="D32" s="22"/>
      <c r="E32" s="22"/>
      <c r="F32" s="33"/>
      <c r="G32" s="31"/>
      <c r="H32" s="33"/>
      <c r="I32" s="11"/>
      <c r="J32" s="3"/>
    </row>
    <row r="33" spans="1:10" ht="15" customHeight="1">
      <c r="A33" s="3"/>
      <c r="B33" s="18"/>
      <c r="C33" s="36"/>
      <c r="D33" s="37" t="s">
        <v>78</v>
      </c>
      <c r="E33" s="16"/>
      <c r="F33" s="25"/>
      <c r="G33" s="54">
        <f>SUM('Q1 RS:Q4 RS'!F32)</f>
        <v>15501</v>
      </c>
      <c r="H33" s="29"/>
      <c r="I33" s="11"/>
      <c r="J33" s="3"/>
    </row>
    <row r="34" spans="1:10" ht="12.75" customHeight="1">
      <c r="A34" s="3"/>
      <c r="B34" s="18"/>
      <c r="C34" s="31"/>
      <c r="D34" s="22"/>
      <c r="E34" s="22"/>
      <c r="F34" s="33"/>
      <c r="G34" s="31"/>
      <c r="H34" s="33"/>
      <c r="I34" s="11"/>
      <c r="J34" s="3"/>
    </row>
    <row r="35" spans="1:10" ht="12.75" customHeight="1">
      <c r="A35" s="3"/>
      <c r="B35" s="3"/>
      <c r="C35" s="17"/>
      <c r="D35" s="17"/>
      <c r="E35" s="17"/>
      <c r="F35" s="17"/>
      <c r="G35" s="17"/>
      <c r="H35" s="17"/>
      <c r="I35" s="3"/>
      <c r="J35" s="3"/>
    </row>
    <row r="36" spans="1:10" ht="15.75" customHeight="1">
      <c r="A36" s="3"/>
      <c r="B36" s="3"/>
      <c r="C36" s="22"/>
      <c r="D36" s="22"/>
      <c r="E36" s="22"/>
      <c r="F36" s="63" t="s">
        <v>79</v>
      </c>
      <c r="G36" s="45"/>
      <c r="H36" s="44"/>
      <c r="I36" s="3"/>
      <c r="J36" s="3"/>
    </row>
    <row r="37" spans="1:10" ht="14.25" customHeight="1">
      <c r="A37" s="3"/>
      <c r="B37" s="18"/>
      <c r="C37" s="24" t="s">
        <v>80</v>
      </c>
      <c r="D37" s="16"/>
      <c r="E37" s="16"/>
      <c r="F37" s="25"/>
      <c r="G37" s="51">
        <f>SUM('Q1 RS:Q4 RS'!F36)</f>
        <v>10</v>
      </c>
      <c r="H37" s="29"/>
      <c r="I37" s="11"/>
      <c r="J37" s="3"/>
    </row>
    <row r="38" spans="1:10" ht="12.75" customHeight="1">
      <c r="A38" s="3"/>
      <c r="B38" s="18"/>
      <c r="C38" s="31"/>
      <c r="D38" s="22"/>
      <c r="E38" s="22"/>
      <c r="F38" s="33"/>
      <c r="G38" s="71"/>
      <c r="H38" s="72"/>
      <c r="I38" s="11"/>
      <c r="J38" s="3"/>
    </row>
    <row r="39" spans="1:10" ht="14.25" customHeight="1">
      <c r="A39" s="3"/>
      <c r="B39" s="18"/>
      <c r="C39" s="24" t="s">
        <v>81</v>
      </c>
      <c r="D39" s="16" t="s">
        <v>82</v>
      </c>
      <c r="E39" s="16"/>
      <c r="F39" s="214"/>
      <c r="G39" s="83">
        <f>SUM('Q1 RS:Q4 RS'!F38)</f>
        <v>191450</v>
      </c>
      <c r="H39" s="29"/>
      <c r="I39" s="11"/>
      <c r="J39" s="3"/>
    </row>
    <row r="40" spans="1:10" ht="12.75" customHeight="1">
      <c r="A40" s="3"/>
      <c r="B40" s="18"/>
      <c r="C40" s="31"/>
      <c r="D40" s="22"/>
      <c r="E40" s="22"/>
      <c r="F40" s="215"/>
      <c r="G40" s="76"/>
      <c r="H40" s="72"/>
      <c r="I40" s="11"/>
      <c r="J40" s="3"/>
    </row>
    <row r="41" spans="1:10" ht="14.25" customHeight="1">
      <c r="A41" s="3"/>
      <c r="B41" s="18"/>
      <c r="C41" s="24"/>
      <c r="D41" s="16"/>
      <c r="E41" s="16"/>
      <c r="F41" s="216"/>
      <c r="G41" s="205"/>
      <c r="H41" s="29"/>
      <c r="I41" s="11"/>
      <c r="J41" s="3"/>
    </row>
    <row r="42" spans="1:10" ht="12.75" customHeight="1">
      <c r="A42" s="3"/>
      <c r="B42" s="18"/>
      <c r="C42" s="31"/>
      <c r="D42" s="22"/>
      <c r="E42" s="22"/>
      <c r="F42" s="215"/>
      <c r="G42" s="211"/>
      <c r="H42" s="172"/>
      <c r="I42" s="11"/>
      <c r="J42" s="3"/>
    </row>
    <row r="43" spans="1:10" ht="14.25" customHeight="1">
      <c r="A43" s="3"/>
      <c r="B43" s="18"/>
      <c r="C43" s="24" t="s">
        <v>83</v>
      </c>
      <c r="D43" s="16" t="s">
        <v>84</v>
      </c>
      <c r="E43" s="16"/>
      <c r="F43" s="216"/>
      <c r="G43" s="212">
        <f>SUM('Q1 RS:Q4 RS'!F42)</f>
        <v>0</v>
      </c>
      <c r="H43" s="160"/>
      <c r="I43" s="129"/>
      <c r="J43" s="3"/>
    </row>
    <row r="44" spans="1:10" ht="12.75" customHeight="1">
      <c r="A44" s="3"/>
      <c r="B44" s="18"/>
      <c r="C44" s="31"/>
      <c r="D44" s="22"/>
      <c r="E44" s="22"/>
      <c r="F44" s="217"/>
      <c r="G44" s="213"/>
      <c r="H44" s="158"/>
      <c r="I44" s="129"/>
      <c r="J44" s="3"/>
    </row>
    <row r="45" spans="1:10" ht="14.25" customHeight="1">
      <c r="A45" s="3"/>
      <c r="B45" s="18"/>
      <c r="C45" s="24"/>
      <c r="D45" s="16"/>
      <c r="E45" s="16"/>
      <c r="F45" s="214"/>
      <c r="G45" s="183"/>
      <c r="H45" s="102"/>
      <c r="I45" s="11"/>
      <c r="J45" s="3"/>
    </row>
    <row r="46" spans="1:10" ht="12.75" customHeight="1">
      <c r="A46" s="3"/>
      <c r="B46" s="18"/>
      <c r="C46" s="31"/>
      <c r="D46" s="22"/>
      <c r="E46" s="22"/>
      <c r="F46" s="215"/>
      <c r="G46" s="76"/>
      <c r="H46" s="33"/>
      <c r="I46" s="11"/>
      <c r="J46" s="3"/>
    </row>
    <row r="47" spans="1:10" ht="14.25" customHeight="1">
      <c r="A47" s="3"/>
      <c r="B47" s="18"/>
      <c r="C47" s="24" t="s">
        <v>85</v>
      </c>
      <c r="D47" s="16" t="s">
        <v>86</v>
      </c>
      <c r="E47" s="16"/>
      <c r="F47" s="216"/>
      <c r="G47" s="83">
        <f>SUM('Q1 RS:Q4 RS'!F46)</f>
        <v>0</v>
      </c>
      <c r="H47" s="29"/>
      <c r="I47" s="11"/>
      <c r="J47" s="3"/>
    </row>
    <row r="48" spans="1:10" ht="12.75" customHeight="1">
      <c r="A48" s="3"/>
      <c r="B48" s="18"/>
      <c r="C48" s="31"/>
      <c r="D48" s="22"/>
      <c r="E48" s="22"/>
      <c r="F48" s="217"/>
      <c r="G48" s="76"/>
      <c r="H48" s="33"/>
      <c r="I48" s="11"/>
      <c r="J48" s="3"/>
    </row>
    <row r="49" spans="1:10" ht="14.25" customHeight="1">
      <c r="A49" s="3"/>
      <c r="B49" s="18"/>
      <c r="C49" s="24"/>
      <c r="D49" s="16"/>
      <c r="E49" s="16"/>
      <c r="F49" s="214"/>
      <c r="G49" s="205"/>
      <c r="H49" s="29"/>
      <c r="I49" s="11"/>
      <c r="J49" s="3"/>
    </row>
    <row r="50" spans="1:10" ht="14.25" customHeight="1">
      <c r="A50" s="3"/>
      <c r="B50" s="18"/>
      <c r="C50" s="89"/>
      <c r="D50" s="22"/>
      <c r="E50" s="22"/>
      <c r="F50" s="215"/>
      <c r="G50" s="76"/>
      <c r="H50" s="33"/>
      <c r="I50" s="11"/>
      <c r="J50" s="3"/>
    </row>
    <row r="51" spans="1:10" ht="14.25" customHeight="1">
      <c r="A51" s="3"/>
      <c r="B51" s="18"/>
      <c r="C51" s="24" t="s">
        <v>87</v>
      </c>
      <c r="D51" s="16" t="s">
        <v>88</v>
      </c>
      <c r="E51" s="16"/>
      <c r="F51" s="216"/>
      <c r="G51" s="83">
        <f>SUM('Q1 RS:Q4 RS'!F50)</f>
        <v>0</v>
      </c>
      <c r="H51" s="29"/>
      <c r="I51" s="11"/>
      <c r="J51" s="3"/>
    </row>
    <row r="52" spans="1:10" ht="14.25" customHeight="1">
      <c r="A52" s="3"/>
      <c r="B52" s="18"/>
      <c r="C52" s="89"/>
      <c r="D52" s="22"/>
      <c r="E52" s="22"/>
      <c r="F52" s="217"/>
      <c r="G52" s="76"/>
      <c r="H52" s="33"/>
      <c r="I52" s="11"/>
      <c r="J52" s="3"/>
    </row>
    <row r="53" spans="1:10" ht="14.25" customHeight="1">
      <c r="A53" s="3"/>
      <c r="B53" s="18"/>
      <c r="C53" s="24"/>
      <c r="D53" s="16"/>
      <c r="E53" s="16"/>
      <c r="F53" s="214"/>
      <c r="G53" s="205"/>
      <c r="H53" s="29"/>
      <c r="I53" s="11"/>
      <c r="J53" s="3"/>
    </row>
    <row r="54" spans="1:10" ht="12.75" customHeight="1">
      <c r="A54" s="3"/>
      <c r="B54" s="18"/>
      <c r="C54" s="31"/>
      <c r="D54" s="22"/>
      <c r="E54" s="22"/>
      <c r="F54" s="215"/>
      <c r="G54" s="96"/>
      <c r="H54" s="91"/>
      <c r="I54" s="11"/>
      <c r="J54" s="3"/>
    </row>
    <row r="55" spans="1:10" ht="14.25" customHeight="1">
      <c r="A55" s="3"/>
      <c r="B55" s="18"/>
      <c r="C55" s="24" t="s">
        <v>91</v>
      </c>
      <c r="D55" s="16" t="s">
        <v>92</v>
      </c>
      <c r="E55" s="16"/>
      <c r="F55" s="214"/>
      <c r="G55" s="83">
        <f>SUM('Q1 RS:Q4 RS'!F54)</f>
        <v>0</v>
      </c>
      <c r="H55" s="29"/>
      <c r="I55" s="11"/>
      <c r="J55" s="3"/>
    </row>
    <row r="56" spans="1:10" ht="12.75" customHeight="1">
      <c r="A56" s="3"/>
      <c r="B56" s="18"/>
      <c r="C56" s="31"/>
      <c r="D56" s="22"/>
      <c r="E56" s="22"/>
      <c r="F56" s="215"/>
      <c r="G56" s="96"/>
      <c r="H56" s="33"/>
      <c r="I56" s="11"/>
      <c r="J56" s="3"/>
    </row>
    <row r="57" spans="1:10" ht="12.75" customHeight="1">
      <c r="A57" s="3"/>
      <c r="B57" s="3"/>
      <c r="C57" s="16"/>
      <c r="D57" s="16"/>
      <c r="E57" s="16"/>
      <c r="F57" s="16"/>
      <c r="G57" s="92"/>
      <c r="H57" s="16"/>
      <c r="I57" s="3"/>
      <c r="J57" s="3"/>
    </row>
    <row r="58" spans="1:10" ht="12.75" customHeight="1">
      <c r="A58" s="3"/>
      <c r="B58" s="3"/>
      <c r="C58" s="3"/>
      <c r="D58" s="3"/>
      <c r="E58" s="446" t="s">
        <v>153</v>
      </c>
      <c r="F58" s="251"/>
      <c r="G58" s="3"/>
      <c r="H58" s="3"/>
      <c r="I58" s="3"/>
      <c r="J58" s="3"/>
    </row>
    <row r="59" spans="1:10" ht="12.75" customHeight="1">
      <c r="A59" s="3"/>
      <c r="B59" s="3"/>
      <c r="C59" s="3"/>
      <c r="D59" s="3"/>
      <c r="E59" s="3"/>
      <c r="F59" s="8"/>
      <c r="G59" s="209">
        <f>SUM(((((G39+G43)+G47)+G51)+G55))</f>
        <v>191450</v>
      </c>
      <c r="H59" s="210"/>
      <c r="I59" s="129"/>
      <c r="J59" s="3"/>
    </row>
    <row r="60" spans="1:10" ht="12.75" customHeight="1">
      <c r="A60" s="3"/>
      <c r="B60" s="3"/>
      <c r="C60" s="3"/>
      <c r="D60" s="3"/>
      <c r="E60" s="3"/>
      <c r="F60" s="161" t="s">
        <v>265</v>
      </c>
      <c r="G60" s="183"/>
      <c r="H60" s="183"/>
      <c r="I60" s="3"/>
      <c r="J60" s="3"/>
    </row>
    <row r="61" spans="1:10" ht="12.75" customHeight="1">
      <c r="A61" s="3"/>
      <c r="B61" s="3"/>
      <c r="C61" s="3"/>
      <c r="D61" s="3"/>
      <c r="E61" s="3"/>
      <c r="F61" s="8"/>
      <c r="G61" s="209">
        <f>SUM(((G26+G33)+G59))</f>
        <v>614751</v>
      </c>
      <c r="H61" s="210"/>
      <c r="I61" s="129"/>
      <c r="J61" s="3"/>
    </row>
    <row r="62" spans="1:10" ht="12.75" customHeight="1">
      <c r="A62" s="3"/>
      <c r="B62" s="3"/>
      <c r="C62" s="3"/>
      <c r="D62" s="3"/>
      <c r="E62" s="3"/>
      <c r="F62" s="3"/>
      <c r="G62" s="208"/>
      <c r="H62" s="8"/>
      <c r="I62" s="3"/>
      <c r="J62" s="3"/>
    </row>
    <row r="63" spans="1:10" ht="15" customHeight="1">
      <c r="A63" s="3"/>
      <c r="B63" s="3"/>
      <c r="C63" s="390" t="s">
        <v>164</v>
      </c>
      <c r="D63" s="251"/>
      <c r="E63" s="251"/>
      <c r="F63" s="251"/>
      <c r="G63" s="45"/>
      <c r="H63" s="10"/>
      <c r="I63" s="3"/>
      <c r="J63" s="3"/>
    </row>
    <row r="64" spans="1:10" ht="12.75" customHeight="1">
      <c r="A64" s="3"/>
      <c r="B64" s="3"/>
      <c r="C64" s="3"/>
      <c r="D64" s="3"/>
      <c r="E64" s="3"/>
      <c r="F64" s="18"/>
      <c r="G64" s="51">
        <f>SUM('Q1 RS:Q4 RS'!F74)</f>
        <v>6</v>
      </c>
      <c r="H64" s="29"/>
      <c r="I64" s="11"/>
      <c r="J64" s="3"/>
    </row>
    <row r="65" spans="1:10" ht="15" customHeight="1">
      <c r="A65" s="3"/>
      <c r="B65" s="3"/>
      <c r="C65" s="3"/>
      <c r="D65" s="390" t="s">
        <v>176</v>
      </c>
      <c r="E65" s="251"/>
      <c r="F65" s="251"/>
      <c r="G65" s="50"/>
      <c r="H65" s="50"/>
      <c r="I65" s="3"/>
      <c r="J65" s="3"/>
    </row>
    <row r="66" spans="1:10" ht="12.75" customHeight="1">
      <c r="A66" s="3"/>
      <c r="B66" s="3"/>
      <c r="C66" s="3"/>
      <c r="D66" s="3"/>
      <c r="E66" s="3"/>
      <c r="F66" s="18"/>
      <c r="G66" s="51">
        <f>SUM('Q1 RS:Q4 RS'!F77)</f>
        <v>4</v>
      </c>
      <c r="H66" s="29"/>
      <c r="I66" s="11"/>
      <c r="J66" s="3"/>
    </row>
    <row r="67" spans="1:10" ht="15" customHeight="1">
      <c r="A67" s="3"/>
      <c r="B67" s="3"/>
      <c r="C67" s="3"/>
      <c r="D67" s="3"/>
      <c r="E67" s="390" t="s">
        <v>268</v>
      </c>
      <c r="F67" s="251"/>
      <c r="G67" s="23"/>
      <c r="H67" s="50"/>
      <c r="I67" s="3"/>
      <c r="J67" s="3"/>
    </row>
    <row r="68" spans="1:10" ht="12.75" customHeight="1">
      <c r="A68" s="3"/>
      <c r="B68" s="3"/>
      <c r="C68" s="3"/>
      <c r="D68" s="3"/>
      <c r="E68" s="3"/>
      <c r="F68" s="18"/>
      <c r="G68" s="51">
        <f>SUM('Q1 RS:Q4 RS'!F80)</f>
        <v>52</v>
      </c>
      <c r="H68" s="29"/>
      <c r="I68" s="11"/>
      <c r="J68" s="3"/>
    </row>
    <row r="69" spans="1:10" ht="15" customHeight="1">
      <c r="A69" s="3"/>
      <c r="B69" s="3"/>
      <c r="C69" s="3"/>
      <c r="D69" s="3"/>
      <c r="E69" s="3"/>
      <c r="F69" s="98" t="s">
        <v>267</v>
      </c>
      <c r="G69" s="50"/>
      <c r="H69" s="50"/>
      <c r="I69" s="3"/>
      <c r="J69" s="3"/>
    </row>
    <row r="70" spans="1:10" ht="12.75" customHeight="1">
      <c r="A70" s="3"/>
      <c r="B70" s="3"/>
      <c r="C70" s="3"/>
      <c r="D70" s="3"/>
      <c r="E70" s="3"/>
      <c r="F70" s="18"/>
      <c r="G70" s="51">
        <f>SUM('Q1 RS:Q4 RS'!F83)</f>
        <v>1297</v>
      </c>
      <c r="H70" s="29"/>
      <c r="I70" s="11"/>
      <c r="J70" s="3"/>
    </row>
    <row r="71" spans="1:10" ht="15" customHeight="1">
      <c r="A71" s="3"/>
      <c r="B71" s="3"/>
      <c r="C71" s="3"/>
      <c r="D71" s="390" t="s">
        <v>266</v>
      </c>
      <c r="E71" s="251"/>
      <c r="F71" s="251"/>
      <c r="G71" s="50"/>
      <c r="H71" s="50"/>
      <c r="I71" s="3"/>
      <c r="J71" s="3"/>
    </row>
    <row r="72" spans="1:10" ht="15" customHeight="1">
      <c r="A72" s="3"/>
      <c r="B72" s="3"/>
      <c r="C72" s="3"/>
      <c r="D72" s="3"/>
      <c r="E72" s="3"/>
      <c r="F72" s="18"/>
      <c r="G72" s="51">
        <f>SUM('Q1 RS:Q4 RS'!F86)</f>
        <v>1</v>
      </c>
      <c r="H72" s="100"/>
      <c r="I72" s="11"/>
      <c r="J72" s="3"/>
    </row>
    <row r="73" spans="1:10" ht="15" customHeight="1">
      <c r="A73" s="3"/>
      <c r="B73" s="3"/>
      <c r="C73" s="3"/>
      <c r="D73" s="3"/>
      <c r="E73" s="390" t="s">
        <v>177</v>
      </c>
      <c r="F73" s="251"/>
      <c r="G73" s="205"/>
      <c r="H73" s="205"/>
      <c r="I73" s="3"/>
      <c r="J73" s="3"/>
    </row>
    <row r="74" spans="1:10" ht="15" customHeight="1">
      <c r="A74" s="3"/>
      <c r="B74" s="3"/>
      <c r="C74" s="3"/>
      <c r="D74" s="3"/>
      <c r="E74" s="3"/>
      <c r="F74" s="129"/>
      <c r="G74" s="207">
        <f>SUM('Q1 RS:Q4 RS'!F89)</f>
        <v>1</v>
      </c>
      <c r="H74" s="206"/>
      <c r="I74" s="129"/>
      <c r="J74" s="3"/>
    </row>
  </sheetData>
  <sheetProtection algorithmName="SHA-512" hashValue="QsT39dYQE+nFGmb3MypOeCoLt6OdM6CLnm+yKzV5dzuGnu9+RkB/NqMUKg6OgRnfELnvKW2xGG0kTOh9IuglKQ==" saltValue="4o3a2ZXW4wrqRrtADg/9Yw=="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L103"/>
  <sheetViews>
    <sheetView showGridLines="0" topLeftCell="A55" zoomScaleNormal="100" workbookViewId="0">
      <selection activeCell="D83" sqref="D83"/>
    </sheetView>
  </sheetViews>
  <sheetFormatPr defaultColWidth="17.28515625" defaultRowHeight="15" customHeight="1"/>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18.75" customHeight="1">
      <c r="A1" s="176" t="s">
        <v>4</v>
      </c>
      <c r="B1" s="304" t="s">
        <v>275</v>
      </c>
      <c r="C1" s="305"/>
      <c r="D1" s="177"/>
      <c r="E1" s="179" t="s">
        <v>223</v>
      </c>
      <c r="F1" s="178">
        <v>2019</v>
      </c>
      <c r="G1" s="278" t="s">
        <v>218</v>
      </c>
      <c r="H1" s="279"/>
      <c r="I1" s="3"/>
      <c r="J1" s="3"/>
      <c r="K1" s="3"/>
      <c r="L1" s="3"/>
    </row>
    <row r="2" spans="1:12" ht="25.5" customHeight="1">
      <c r="A2" s="274" t="s">
        <v>221</v>
      </c>
      <c r="B2" s="275"/>
      <c r="C2" s="281" t="s">
        <v>220</v>
      </c>
      <c r="D2" s="281"/>
      <c r="E2" s="281"/>
      <c r="F2" s="282"/>
      <c r="G2" s="276" t="s">
        <v>219</v>
      </c>
      <c r="H2" s="277"/>
      <c r="I2" s="280" t="s">
        <v>217</v>
      </c>
      <c r="J2" s="280"/>
      <c r="K2" s="6"/>
      <c r="L2" s="3"/>
    </row>
    <row r="3" spans="1:12" ht="20.25" customHeight="1">
      <c r="A3" s="306" t="s">
        <v>56</v>
      </c>
      <c r="B3" s="307"/>
      <c r="C3" s="307"/>
      <c r="D3" s="317"/>
      <c r="E3" s="307"/>
      <c r="F3" s="174"/>
      <c r="G3" s="38"/>
      <c r="H3" s="38"/>
      <c r="I3" s="313"/>
      <c r="J3" s="251"/>
      <c r="K3" s="39"/>
      <c r="L3" s="11"/>
    </row>
    <row r="4" spans="1:12" ht="12.75" customHeight="1">
      <c r="A4" s="308" t="s">
        <v>57</v>
      </c>
      <c r="B4" s="310" t="s">
        <v>58</v>
      </c>
      <c r="C4" s="311"/>
      <c r="D4" s="314" t="s">
        <v>59</v>
      </c>
      <c r="E4" s="315"/>
      <c r="F4" s="315"/>
      <c r="G4" s="315"/>
      <c r="H4" s="315"/>
      <c r="I4" s="315"/>
      <c r="J4" s="315"/>
      <c r="K4" s="316"/>
      <c r="L4" s="3"/>
    </row>
    <row r="5" spans="1:12" ht="12.75" customHeight="1">
      <c r="A5" s="309"/>
      <c r="B5" s="312"/>
      <c r="C5" s="309"/>
      <c r="D5" s="320" t="s">
        <v>62</v>
      </c>
      <c r="E5" s="319"/>
      <c r="F5" s="318" t="s">
        <v>63</v>
      </c>
      <c r="G5" s="319"/>
      <c r="H5" s="318" t="s">
        <v>64</v>
      </c>
      <c r="I5" s="319"/>
      <c r="J5" s="318" t="s">
        <v>65</v>
      </c>
      <c r="K5" s="319"/>
      <c r="L5" s="49"/>
    </row>
    <row r="6" spans="1:12" ht="35.1" customHeight="1">
      <c r="A6" s="301" t="s">
        <v>256</v>
      </c>
      <c r="B6" s="302"/>
      <c r="C6" s="302"/>
      <c r="D6" s="302"/>
      <c r="E6" s="302"/>
      <c r="F6" s="302"/>
      <c r="G6" s="302"/>
      <c r="H6" s="302"/>
      <c r="I6" s="302"/>
      <c r="J6" s="302"/>
      <c r="K6" s="303"/>
      <c r="L6" s="49"/>
    </row>
    <row r="7" spans="1:12" ht="12.75" customHeight="1">
      <c r="A7" s="195" t="s">
        <v>66</v>
      </c>
      <c r="B7" s="122"/>
      <c r="C7" s="123"/>
      <c r="D7" s="289"/>
      <c r="E7" s="290"/>
      <c r="F7" s="291"/>
      <c r="G7" s="292"/>
      <c r="H7" s="196"/>
      <c r="I7" s="197"/>
      <c r="J7" s="293"/>
      <c r="K7" s="294"/>
      <c r="L7" s="49"/>
    </row>
    <row r="8" spans="1:12" ht="12.75" customHeight="1">
      <c r="A8" s="194" t="s">
        <v>309</v>
      </c>
      <c r="B8" s="257" t="s">
        <v>276</v>
      </c>
      <c r="C8" s="258"/>
      <c r="D8" s="259" t="s">
        <v>277</v>
      </c>
      <c r="E8" s="260"/>
      <c r="F8" s="257" t="s">
        <v>278</v>
      </c>
      <c r="G8" s="258"/>
      <c r="H8" s="259"/>
      <c r="I8" s="260"/>
      <c r="J8" s="257" t="s">
        <v>279</v>
      </c>
      <c r="K8" s="261"/>
      <c r="L8" s="11"/>
    </row>
    <row r="9" spans="1:12" ht="12.75" customHeight="1">
      <c r="A9" s="193" t="s">
        <v>284</v>
      </c>
      <c r="B9" s="297" t="s">
        <v>281</v>
      </c>
      <c r="C9" s="273"/>
      <c r="D9" s="272" t="s">
        <v>282</v>
      </c>
      <c r="E9" s="273"/>
      <c r="F9" s="286" t="s">
        <v>298</v>
      </c>
      <c r="G9" s="273"/>
      <c r="H9" s="295"/>
      <c r="I9" s="273"/>
      <c r="J9" s="272" t="s">
        <v>283</v>
      </c>
      <c r="K9" s="273"/>
      <c r="L9" s="11"/>
    </row>
    <row r="10" spans="1:12" ht="12.75" customHeight="1">
      <c r="A10" s="87" t="s">
        <v>299</v>
      </c>
      <c r="B10" s="297" t="s">
        <v>300</v>
      </c>
      <c r="C10" s="273"/>
      <c r="D10" s="297" t="s">
        <v>301</v>
      </c>
      <c r="E10" s="273"/>
      <c r="F10" s="286" t="s">
        <v>302</v>
      </c>
      <c r="G10" s="273"/>
      <c r="H10" s="270"/>
      <c r="I10" s="273"/>
      <c r="J10" s="272" t="s">
        <v>303</v>
      </c>
      <c r="K10" s="273"/>
      <c r="L10" s="11"/>
    </row>
    <row r="11" spans="1:12" ht="12.75" customHeight="1">
      <c r="A11" s="67" t="s">
        <v>304</v>
      </c>
      <c r="B11" s="298" t="s">
        <v>305</v>
      </c>
      <c r="C11" s="273"/>
      <c r="D11" s="270" t="s">
        <v>306</v>
      </c>
      <c r="E11" s="273"/>
      <c r="F11" s="285" t="s">
        <v>308</v>
      </c>
      <c r="G11" s="273"/>
      <c r="H11" s="272"/>
      <c r="I11" s="273"/>
      <c r="J11" s="270" t="s">
        <v>307</v>
      </c>
      <c r="K11" s="273"/>
      <c r="L11" s="11"/>
    </row>
    <row r="12" spans="1:12" ht="12.75" customHeight="1">
      <c r="A12" s="67"/>
      <c r="B12" s="298"/>
      <c r="C12" s="273"/>
      <c r="D12" s="270"/>
      <c r="E12" s="273"/>
      <c r="F12" s="285"/>
      <c r="G12" s="273"/>
      <c r="H12" s="270"/>
      <c r="I12" s="273"/>
      <c r="J12" s="270"/>
      <c r="K12" s="273"/>
      <c r="L12" s="11"/>
    </row>
    <row r="13" spans="1:12" ht="12.75" customHeight="1">
      <c r="A13" s="87"/>
      <c r="B13" s="297"/>
      <c r="C13" s="273"/>
      <c r="D13" s="272"/>
      <c r="E13" s="273"/>
      <c r="F13" s="286"/>
      <c r="G13" s="273"/>
      <c r="H13" s="272"/>
      <c r="I13" s="273"/>
      <c r="J13" s="272"/>
      <c r="K13" s="273"/>
      <c r="L13" s="11"/>
    </row>
    <row r="14" spans="1:12" ht="12.75" customHeight="1">
      <c r="A14" s="67"/>
      <c r="B14" s="298"/>
      <c r="C14" s="273"/>
      <c r="D14" s="299"/>
      <c r="E14" s="300"/>
      <c r="F14" s="285"/>
      <c r="G14" s="273"/>
      <c r="H14" s="270"/>
      <c r="I14" s="273"/>
      <c r="J14" s="270"/>
      <c r="K14" s="273"/>
      <c r="L14" s="11"/>
    </row>
    <row r="15" spans="1:12" ht="12.75" customHeight="1">
      <c r="A15" s="87"/>
      <c r="B15" s="297"/>
      <c r="C15" s="273"/>
      <c r="D15" s="272"/>
      <c r="E15" s="273"/>
      <c r="F15" s="286"/>
      <c r="G15" s="273"/>
      <c r="H15" s="272"/>
      <c r="I15" s="273"/>
      <c r="J15" s="272"/>
      <c r="K15" s="273"/>
      <c r="L15" s="11"/>
    </row>
    <row r="16" spans="1:12" ht="12.75" customHeight="1">
      <c r="A16" s="67"/>
      <c r="B16" s="298"/>
      <c r="C16" s="273"/>
      <c r="D16" s="270"/>
      <c r="E16" s="273"/>
      <c r="F16" s="285"/>
      <c r="G16" s="273"/>
      <c r="H16" s="270"/>
      <c r="I16" s="273"/>
      <c r="J16" s="270"/>
      <c r="K16" s="273"/>
      <c r="L16" s="11"/>
    </row>
    <row r="17" spans="1:12" ht="12.75" customHeight="1">
      <c r="A17" s="87"/>
      <c r="B17" s="297"/>
      <c r="C17" s="273"/>
      <c r="D17" s="272"/>
      <c r="E17" s="273"/>
      <c r="F17" s="286"/>
      <c r="G17" s="273"/>
      <c r="H17" s="272"/>
      <c r="I17" s="273"/>
      <c r="J17" s="272"/>
      <c r="K17" s="273"/>
      <c r="L17" s="11"/>
    </row>
    <row r="18" spans="1:12" ht="12.75" customHeight="1">
      <c r="A18" s="56" t="s">
        <v>147</v>
      </c>
      <c r="B18" s="21"/>
      <c r="C18" s="42"/>
      <c r="D18" s="266"/>
      <c r="E18" s="267"/>
      <c r="F18" s="268"/>
      <c r="G18" s="269"/>
      <c r="H18" s="264"/>
      <c r="I18" s="265"/>
      <c r="J18" s="264"/>
      <c r="K18" s="265"/>
      <c r="L18" s="11"/>
    </row>
    <row r="19" spans="1:12" ht="12.75" customHeight="1">
      <c r="A19" s="67"/>
      <c r="B19" s="298"/>
      <c r="C19" s="271"/>
      <c r="D19" s="270"/>
      <c r="E19" s="271"/>
      <c r="F19" s="285"/>
      <c r="G19" s="271"/>
      <c r="H19" s="270"/>
      <c r="I19" s="271"/>
      <c r="J19" s="270"/>
      <c r="K19" s="271"/>
      <c r="L19" s="11"/>
    </row>
    <row r="20" spans="1:12" ht="12.75" customHeight="1">
      <c r="A20" s="87" t="s">
        <v>310</v>
      </c>
      <c r="B20" s="297" t="s">
        <v>311</v>
      </c>
      <c r="C20" s="271"/>
      <c r="D20" s="272" t="s">
        <v>312</v>
      </c>
      <c r="E20" s="271"/>
      <c r="F20" s="286" t="s">
        <v>313</v>
      </c>
      <c r="G20" s="271"/>
      <c r="H20" s="272"/>
      <c r="I20" s="271"/>
      <c r="J20" s="272" t="s">
        <v>314</v>
      </c>
      <c r="K20" s="271"/>
      <c r="L20" s="11"/>
    </row>
    <row r="21" spans="1:12" ht="12.75" customHeight="1">
      <c r="A21" s="67" t="s">
        <v>315</v>
      </c>
      <c r="B21" s="298" t="s">
        <v>305</v>
      </c>
      <c r="C21" s="271"/>
      <c r="D21" s="270" t="s">
        <v>316</v>
      </c>
      <c r="E21" s="271"/>
      <c r="F21" s="285" t="s">
        <v>317</v>
      </c>
      <c r="G21" s="271"/>
      <c r="H21" s="270"/>
      <c r="I21" s="271"/>
      <c r="J21" s="270" t="s">
        <v>318</v>
      </c>
      <c r="K21" s="271"/>
      <c r="L21" s="11"/>
    </row>
    <row r="22" spans="1:12" ht="12.75" customHeight="1">
      <c r="A22" s="87" t="s">
        <v>319</v>
      </c>
      <c r="B22" s="297" t="s">
        <v>305</v>
      </c>
      <c r="C22" s="271"/>
      <c r="D22" s="272" t="s">
        <v>320</v>
      </c>
      <c r="E22" s="271"/>
      <c r="F22" s="286" t="s">
        <v>317</v>
      </c>
      <c r="G22" s="271"/>
      <c r="H22" s="272"/>
      <c r="I22" s="271"/>
      <c r="J22" s="272" t="s">
        <v>321</v>
      </c>
      <c r="K22" s="271"/>
      <c r="L22" s="11"/>
    </row>
    <row r="23" spans="1:12" ht="12.75" customHeight="1">
      <c r="A23" s="67" t="s">
        <v>322</v>
      </c>
      <c r="B23" s="298" t="s">
        <v>323</v>
      </c>
      <c r="C23" s="271"/>
      <c r="D23" s="270" t="s">
        <v>324</v>
      </c>
      <c r="E23" s="271"/>
      <c r="F23" s="285" t="s">
        <v>325</v>
      </c>
      <c r="G23" s="271"/>
      <c r="H23" s="270"/>
      <c r="I23" s="271"/>
      <c r="J23" s="270" t="s">
        <v>326</v>
      </c>
      <c r="K23" s="271"/>
      <c r="L23" s="11"/>
    </row>
    <row r="24" spans="1:12" ht="12.75" customHeight="1">
      <c r="A24" s="87" t="s">
        <v>332</v>
      </c>
      <c r="B24" s="297" t="s">
        <v>327</v>
      </c>
      <c r="C24" s="271"/>
      <c r="D24" s="272" t="s">
        <v>328</v>
      </c>
      <c r="E24" s="271"/>
      <c r="F24" s="286" t="s">
        <v>329</v>
      </c>
      <c r="G24" s="271"/>
      <c r="H24" s="272"/>
      <c r="I24" s="271"/>
      <c r="J24" s="272" t="s">
        <v>330</v>
      </c>
      <c r="K24" s="271"/>
      <c r="L24" s="11"/>
    </row>
    <row r="25" spans="1:12" ht="12.75" customHeight="1">
      <c r="A25" s="67"/>
      <c r="B25" s="298"/>
      <c r="C25" s="271"/>
      <c r="D25" s="270"/>
      <c r="E25" s="271"/>
      <c r="F25" s="285"/>
      <c r="G25" s="271"/>
      <c r="H25" s="270"/>
      <c r="I25" s="271"/>
      <c r="J25" s="270"/>
      <c r="K25" s="271"/>
      <c r="L25" s="11"/>
    </row>
    <row r="26" spans="1:12" ht="12.75" customHeight="1">
      <c r="A26" s="87"/>
      <c r="B26" s="297"/>
      <c r="C26" s="271"/>
      <c r="D26" s="272"/>
      <c r="E26" s="271"/>
      <c r="F26" s="286"/>
      <c r="G26" s="271"/>
      <c r="H26" s="272"/>
      <c r="I26" s="271"/>
      <c r="J26" s="272"/>
      <c r="K26" s="271"/>
      <c r="L26" s="11"/>
    </row>
    <row r="27" spans="1:12" ht="12.75" customHeight="1">
      <c r="A27" s="67"/>
      <c r="B27" s="298"/>
      <c r="C27" s="271"/>
      <c r="D27" s="270"/>
      <c r="E27" s="271"/>
      <c r="F27" s="285"/>
      <c r="G27" s="271"/>
      <c r="H27" s="270"/>
      <c r="I27" s="271"/>
      <c r="J27" s="270"/>
      <c r="K27" s="271"/>
      <c r="L27" s="11"/>
    </row>
    <row r="28" spans="1:12" ht="12.75" customHeight="1">
      <c r="A28" s="56" t="s">
        <v>149</v>
      </c>
      <c r="B28" s="21"/>
      <c r="C28" s="42"/>
      <c r="D28" s="266"/>
      <c r="E28" s="267"/>
      <c r="F28" s="287"/>
      <c r="G28" s="288"/>
      <c r="H28" s="283"/>
      <c r="I28" s="284"/>
      <c r="J28" s="283"/>
      <c r="K28" s="284"/>
      <c r="L28" s="11"/>
    </row>
    <row r="29" spans="1:12" ht="12.75" customHeight="1">
      <c r="A29" s="67" t="s">
        <v>353</v>
      </c>
      <c r="B29" s="255" t="s">
        <v>305</v>
      </c>
      <c r="C29" s="256"/>
      <c r="D29" s="270" t="s">
        <v>354</v>
      </c>
      <c r="E29" s="273"/>
      <c r="F29" s="285" t="s">
        <v>355</v>
      </c>
      <c r="G29" s="273"/>
      <c r="H29" s="270"/>
      <c r="I29" s="273"/>
      <c r="J29" s="270" t="s">
        <v>359</v>
      </c>
      <c r="K29" s="273"/>
      <c r="L29" s="11"/>
    </row>
    <row r="30" spans="1:12" ht="12.75">
      <c r="A30" s="87" t="s">
        <v>356</v>
      </c>
      <c r="B30" s="262" t="s">
        <v>364</v>
      </c>
      <c r="C30" s="263"/>
      <c r="D30" s="272"/>
      <c r="E30" s="273"/>
      <c r="F30" s="286" t="s">
        <v>357</v>
      </c>
      <c r="G30" s="273"/>
      <c r="H30" s="272"/>
      <c r="I30" s="273"/>
      <c r="J30" s="272" t="s">
        <v>358</v>
      </c>
      <c r="K30" s="273"/>
      <c r="L30" s="11"/>
    </row>
    <row r="31" spans="1:12" ht="25.5">
      <c r="A31" s="67" t="s">
        <v>363</v>
      </c>
      <c r="B31" s="255" t="s">
        <v>361</v>
      </c>
      <c r="C31" s="256"/>
      <c r="D31" s="270" t="s">
        <v>362</v>
      </c>
      <c r="E31" s="273"/>
      <c r="F31" s="285" t="s">
        <v>360</v>
      </c>
      <c r="G31" s="273"/>
      <c r="H31" s="270"/>
      <c r="I31" s="273"/>
      <c r="J31" s="270" t="s">
        <v>361</v>
      </c>
      <c r="K31" s="273"/>
      <c r="L31" s="11"/>
    </row>
    <row r="32" spans="1:12" ht="12.75" customHeight="1">
      <c r="A32" s="245"/>
      <c r="B32" s="253"/>
      <c r="C32" s="254"/>
      <c r="D32" s="272"/>
      <c r="E32" s="273"/>
      <c r="F32" s="286"/>
      <c r="G32" s="273"/>
      <c r="H32" s="272"/>
      <c r="I32" s="273"/>
      <c r="J32" s="272"/>
      <c r="K32" s="273"/>
      <c r="L32" s="11"/>
    </row>
    <row r="33" spans="1:12" ht="12.75" customHeight="1">
      <c r="A33" s="67"/>
      <c r="B33" s="255"/>
      <c r="C33" s="256"/>
      <c r="D33" s="270"/>
      <c r="E33" s="273"/>
      <c r="F33" s="285"/>
      <c r="G33" s="273"/>
      <c r="H33" s="270"/>
      <c r="I33" s="273"/>
      <c r="J33" s="270"/>
      <c r="K33" s="273"/>
      <c r="L33" s="11"/>
    </row>
    <row r="34" spans="1:12" ht="12.75" customHeight="1">
      <c r="A34" s="87"/>
      <c r="B34" s="253"/>
      <c r="C34" s="254"/>
      <c r="D34" s="272"/>
      <c r="E34" s="273"/>
      <c r="F34" s="286"/>
      <c r="G34" s="273"/>
      <c r="H34" s="272"/>
      <c r="I34" s="273"/>
      <c r="J34" s="272"/>
      <c r="K34" s="273"/>
      <c r="L34" s="11"/>
    </row>
    <row r="35" spans="1:12" ht="12.75" customHeight="1">
      <c r="A35" s="67"/>
      <c r="B35" s="255"/>
      <c r="C35" s="256"/>
      <c r="D35" s="270"/>
      <c r="E35" s="273"/>
      <c r="F35" s="285"/>
      <c r="G35" s="273"/>
      <c r="H35" s="270"/>
      <c r="I35" s="273"/>
      <c r="J35" s="270"/>
      <c r="K35" s="273"/>
      <c r="L35" s="11"/>
    </row>
    <row r="36" spans="1:12" ht="12.75" customHeight="1">
      <c r="A36" s="87"/>
      <c r="B36" s="253"/>
      <c r="C36" s="254"/>
      <c r="D36" s="272"/>
      <c r="E36" s="273"/>
      <c r="F36" s="286"/>
      <c r="G36" s="273"/>
      <c r="H36" s="272"/>
      <c r="I36" s="273"/>
      <c r="J36" s="272"/>
      <c r="K36" s="273"/>
      <c r="L36" s="11"/>
    </row>
    <row r="37" spans="1:12" ht="12.75" customHeight="1">
      <c r="A37" s="67"/>
      <c r="B37" s="255"/>
      <c r="C37" s="256"/>
      <c r="D37" s="270"/>
      <c r="E37" s="273"/>
      <c r="F37" s="285"/>
      <c r="G37" s="273"/>
      <c r="H37" s="270"/>
      <c r="I37" s="273"/>
      <c r="J37" s="270"/>
      <c r="K37" s="273"/>
      <c r="L37" s="11"/>
    </row>
    <row r="38" spans="1:12" ht="12.75">
      <c r="A38" s="67"/>
      <c r="B38" s="162"/>
      <c r="D38" s="227"/>
      <c r="E38" s="228"/>
      <c r="F38" s="286"/>
      <c r="G38" s="273"/>
      <c r="H38" s="272"/>
      <c r="I38" s="273"/>
      <c r="J38" s="272"/>
      <c r="K38" s="273"/>
      <c r="L38" s="11"/>
    </row>
    <row r="39" spans="1:12" ht="12.75">
      <c r="A39" s="87"/>
      <c r="B39" s="253"/>
      <c r="C39" s="254"/>
      <c r="D39" s="272"/>
      <c r="E39" s="273"/>
      <c r="F39" s="246"/>
      <c r="G39" s="247"/>
      <c r="H39" s="248"/>
      <c r="I39" s="249"/>
      <c r="J39" s="248"/>
      <c r="K39" s="249"/>
      <c r="L39" s="11"/>
    </row>
    <row r="40" spans="1:12" ht="12.75" customHeight="1">
      <c r="A40" s="56" t="s">
        <v>155</v>
      </c>
      <c r="B40" s="21"/>
      <c r="C40" s="42"/>
      <c r="D40" s="266"/>
      <c r="E40" s="267"/>
      <c r="F40" s="268"/>
      <c r="G40" s="269"/>
      <c r="H40" s="266"/>
      <c r="I40" s="267"/>
      <c r="J40" s="266"/>
      <c r="K40" s="267"/>
      <c r="L40" s="11"/>
    </row>
    <row r="41" spans="1:12" ht="12.75" customHeight="1">
      <c r="A41" s="67"/>
      <c r="B41" s="255"/>
      <c r="C41" s="256"/>
      <c r="D41" s="270"/>
      <c r="E41" s="273"/>
      <c r="F41" s="270"/>
      <c r="G41" s="273"/>
      <c r="H41" s="270"/>
      <c r="I41" s="273"/>
      <c r="J41" s="270"/>
      <c r="K41" s="273"/>
      <c r="L41" s="11"/>
    </row>
    <row r="42" spans="1:12" ht="12.75" customHeight="1">
      <c r="A42" s="87"/>
      <c r="B42" s="253"/>
      <c r="C42" s="254"/>
      <c r="D42" s="272"/>
      <c r="E42" s="273"/>
      <c r="F42" s="272"/>
      <c r="G42" s="273"/>
      <c r="H42" s="272"/>
      <c r="I42" s="273"/>
      <c r="J42" s="272"/>
      <c r="K42" s="273"/>
      <c r="L42" s="11"/>
    </row>
    <row r="43" spans="1:12" ht="12.75" customHeight="1">
      <c r="A43" s="67"/>
      <c r="B43" s="255"/>
      <c r="C43" s="256"/>
      <c r="D43" s="270"/>
      <c r="E43" s="273"/>
      <c r="F43" s="270"/>
      <c r="G43" s="273"/>
      <c r="H43" s="270"/>
      <c r="I43" s="273"/>
      <c r="J43" s="270"/>
      <c r="K43" s="273"/>
      <c r="L43" s="11"/>
    </row>
    <row r="44" spans="1:12" ht="12.75" customHeight="1">
      <c r="A44" s="87"/>
      <c r="B44" s="253"/>
      <c r="C44" s="254"/>
      <c r="D44" s="272"/>
      <c r="E44" s="273"/>
      <c r="F44" s="272"/>
      <c r="G44" s="273"/>
      <c r="H44" s="272"/>
      <c r="I44" s="273"/>
      <c r="J44" s="272"/>
      <c r="K44" s="273"/>
      <c r="L44" s="11"/>
    </row>
    <row r="45" spans="1:12" ht="12.75" customHeight="1">
      <c r="A45" s="67"/>
      <c r="B45" s="255"/>
      <c r="C45" s="256"/>
      <c r="D45" s="270"/>
      <c r="E45" s="273"/>
      <c r="F45" s="270"/>
      <c r="G45" s="273"/>
      <c r="H45" s="270"/>
      <c r="I45" s="273"/>
      <c r="J45" s="270"/>
      <c r="K45" s="273"/>
      <c r="L45" s="11"/>
    </row>
    <row r="46" spans="1:12" ht="12.75" customHeight="1">
      <c r="A46" s="87"/>
      <c r="B46" s="253"/>
      <c r="C46" s="254"/>
      <c r="D46" s="272"/>
      <c r="E46" s="273"/>
      <c r="F46" s="272"/>
      <c r="G46" s="273"/>
      <c r="H46" s="272"/>
      <c r="I46" s="273"/>
      <c r="J46" s="272"/>
      <c r="K46" s="273"/>
      <c r="L46" s="11"/>
    </row>
    <row r="47" spans="1:12" ht="12.75" customHeight="1">
      <c r="A47" s="67"/>
      <c r="B47" s="255"/>
      <c r="C47" s="256"/>
      <c r="D47" s="270"/>
      <c r="E47" s="273"/>
      <c r="F47" s="270"/>
      <c r="G47" s="273"/>
      <c r="H47" s="270"/>
      <c r="I47" s="273"/>
      <c r="J47" s="270"/>
      <c r="K47" s="273"/>
      <c r="L47" s="11"/>
    </row>
    <row r="48" spans="1:12" ht="12.75" customHeight="1">
      <c r="A48" s="87"/>
      <c r="B48" s="253"/>
      <c r="C48" s="254"/>
      <c r="D48" s="272"/>
      <c r="E48" s="273"/>
      <c r="F48" s="272"/>
      <c r="G48" s="273"/>
      <c r="H48" s="272"/>
      <c r="I48" s="273"/>
      <c r="J48" s="272"/>
      <c r="K48" s="273"/>
      <c r="L48" s="11"/>
    </row>
    <row r="49" spans="1:12" ht="12.75" customHeight="1">
      <c r="A49" s="67"/>
      <c r="B49" s="255"/>
      <c r="C49" s="256"/>
      <c r="D49" s="270"/>
      <c r="E49" s="273"/>
      <c r="F49" s="270"/>
      <c r="G49" s="273"/>
      <c r="H49" s="270"/>
      <c r="I49" s="273"/>
      <c r="J49" s="270"/>
      <c r="K49" s="273"/>
      <c r="L49" s="11"/>
    </row>
    <row r="50" spans="1:12" ht="12.75" customHeight="1">
      <c r="A50" s="87"/>
      <c r="B50" s="253"/>
      <c r="C50" s="296"/>
      <c r="D50" s="272"/>
      <c r="E50" s="273"/>
      <c r="F50" s="272"/>
      <c r="G50" s="273"/>
      <c r="H50" s="272"/>
      <c r="I50" s="273"/>
      <c r="J50" s="272"/>
      <c r="K50" s="273"/>
      <c r="L50" s="3"/>
    </row>
    <row r="51" spans="1:12" ht="20.25" customHeight="1">
      <c r="A51" s="17"/>
      <c r="B51" s="17"/>
      <c r="C51" s="17"/>
      <c r="D51" s="17"/>
      <c r="E51" s="17"/>
      <c r="F51" s="17"/>
      <c r="G51" s="17"/>
      <c r="H51" s="17"/>
      <c r="I51" s="17"/>
      <c r="J51" s="17"/>
      <c r="K51" s="17"/>
      <c r="L51" s="3"/>
    </row>
    <row r="52" spans="1:12" ht="45" customHeight="1">
      <c r="A52" s="101" t="s">
        <v>157</v>
      </c>
      <c r="B52" s="106"/>
      <c r="C52" s="107"/>
      <c r="D52" s="107"/>
      <c r="E52" s="108"/>
      <c r="F52" s="109"/>
      <c r="G52" s="107"/>
      <c r="H52" s="110"/>
      <c r="I52" s="11"/>
      <c r="J52" s="3"/>
      <c r="K52" s="3"/>
      <c r="L52" s="3"/>
    </row>
    <row r="53" spans="1:12" ht="51" customHeight="1">
      <c r="A53" s="231" t="s">
        <v>229</v>
      </c>
      <c r="B53" s="232"/>
      <c r="C53" s="234" t="s">
        <v>178</v>
      </c>
      <c r="D53" s="226"/>
      <c r="E53" s="226"/>
      <c r="F53" s="226"/>
      <c r="G53" s="226"/>
      <c r="H53" s="226"/>
      <c r="I53" s="11"/>
      <c r="J53" s="3"/>
      <c r="K53" s="3"/>
      <c r="L53" s="3"/>
    </row>
    <row r="54" spans="1:12" ht="12.75" customHeight="1">
      <c r="A54" s="46" t="s">
        <v>179</v>
      </c>
      <c r="B54" s="113"/>
      <c r="C54" s="48" t="s">
        <v>180</v>
      </c>
      <c r="D54" s="48" t="s">
        <v>181</v>
      </c>
      <c r="E54" s="48" t="s">
        <v>182</v>
      </c>
      <c r="F54" s="48" t="s">
        <v>183</v>
      </c>
      <c r="G54" s="48" t="s">
        <v>184</v>
      </c>
      <c r="H54" s="124" t="s">
        <v>185</v>
      </c>
      <c r="I54" s="11"/>
      <c r="J54" s="3"/>
      <c r="K54" s="3"/>
      <c r="L54" s="3"/>
    </row>
    <row r="55" spans="1:12" ht="12.75" customHeight="1">
      <c r="A55" s="229" t="s">
        <v>297</v>
      </c>
      <c r="B55" s="230"/>
      <c r="C55" s="32">
        <v>1</v>
      </c>
      <c r="D55" s="115">
        <v>2000</v>
      </c>
      <c r="E55" s="32"/>
      <c r="F55" s="115"/>
      <c r="G55" s="32">
        <v>0</v>
      </c>
      <c r="H55" s="115"/>
      <c r="I55" s="11"/>
      <c r="J55" s="3"/>
      <c r="K55" s="3"/>
      <c r="L55" s="3"/>
    </row>
    <row r="56" spans="1:12" ht="12.75" customHeight="1">
      <c r="A56" s="235" t="s">
        <v>280</v>
      </c>
      <c r="B56" s="236"/>
      <c r="C56" s="116">
        <v>1</v>
      </c>
      <c r="D56" s="117">
        <v>1800</v>
      </c>
      <c r="E56" s="116"/>
      <c r="F56" s="117"/>
      <c r="G56" s="116"/>
      <c r="H56" s="117"/>
      <c r="I56" s="11"/>
      <c r="J56" s="3"/>
      <c r="K56" s="3"/>
      <c r="L56" s="3"/>
    </row>
    <row r="57" spans="1:12" ht="12.75" customHeight="1">
      <c r="A57" s="237" t="s">
        <v>299</v>
      </c>
      <c r="B57" s="238"/>
      <c r="C57" s="32">
        <v>1</v>
      </c>
      <c r="D57" s="115">
        <v>15000</v>
      </c>
      <c r="E57" s="32">
        <v>1</v>
      </c>
      <c r="F57" s="115"/>
      <c r="G57" s="32"/>
      <c r="H57" s="115"/>
      <c r="I57" s="11"/>
      <c r="J57" s="3"/>
      <c r="K57" s="3"/>
      <c r="L57" s="3"/>
    </row>
    <row r="58" spans="1:12" ht="12.75" customHeight="1">
      <c r="A58" s="235" t="s">
        <v>304</v>
      </c>
      <c r="B58" s="236"/>
      <c r="C58" s="116">
        <v>1</v>
      </c>
      <c r="D58" s="117">
        <v>10000</v>
      </c>
      <c r="E58" s="116"/>
      <c r="F58" s="117"/>
      <c r="G58" s="116"/>
      <c r="H58" s="117"/>
      <c r="I58" s="11"/>
      <c r="J58" s="3"/>
      <c r="K58" s="3"/>
      <c r="L58" s="3"/>
    </row>
    <row r="59" spans="1:12" ht="12.75" customHeight="1">
      <c r="A59" s="237"/>
      <c r="B59" s="238"/>
      <c r="C59" s="32"/>
      <c r="D59" s="115"/>
      <c r="E59" s="32"/>
      <c r="F59" s="115"/>
      <c r="G59" s="32"/>
      <c r="H59" s="115"/>
      <c r="I59" s="11"/>
      <c r="J59" s="3"/>
      <c r="K59" s="3"/>
      <c r="L59" s="3"/>
    </row>
    <row r="60" spans="1:12" ht="12.75" customHeight="1">
      <c r="A60" s="235"/>
      <c r="B60" s="236"/>
      <c r="C60" s="116"/>
      <c r="D60" s="117"/>
      <c r="E60" s="116"/>
      <c r="F60" s="117"/>
      <c r="G60" s="116"/>
      <c r="H60" s="117"/>
      <c r="I60" s="11"/>
      <c r="J60" s="3"/>
      <c r="K60" s="3"/>
      <c r="L60" s="3"/>
    </row>
    <row r="61" spans="1:12" ht="12.75" customHeight="1">
      <c r="A61" s="239"/>
      <c r="B61" s="240"/>
      <c r="C61" s="32"/>
      <c r="D61" s="115"/>
      <c r="E61" s="32"/>
      <c r="F61" s="115"/>
      <c r="G61" s="32"/>
      <c r="H61" s="115"/>
      <c r="I61" s="11"/>
      <c r="J61" s="3"/>
      <c r="K61" s="3"/>
      <c r="L61" s="3"/>
    </row>
    <row r="62" spans="1:12" ht="12.75" customHeight="1">
      <c r="A62" s="241"/>
      <c r="B62" s="242"/>
      <c r="C62" s="116"/>
      <c r="D62" s="117"/>
      <c r="E62" s="116"/>
      <c r="F62" s="117"/>
      <c r="G62" s="116"/>
      <c r="H62" s="117"/>
      <c r="I62" s="11"/>
      <c r="J62" s="3"/>
      <c r="K62" s="3"/>
      <c r="L62" s="3"/>
    </row>
    <row r="63" spans="1:12" ht="12.75" customHeight="1">
      <c r="A63" s="239"/>
      <c r="B63" s="240"/>
      <c r="C63" s="32"/>
      <c r="D63" s="115"/>
      <c r="E63" s="32"/>
      <c r="F63" s="115"/>
      <c r="G63" s="32"/>
      <c r="H63" s="115"/>
      <c r="I63" s="11"/>
      <c r="J63" s="3"/>
      <c r="K63" s="3"/>
      <c r="L63" s="3"/>
    </row>
    <row r="64" spans="1:12" ht="12.75" customHeight="1">
      <c r="A64" s="241"/>
      <c r="B64" s="242"/>
      <c r="C64" s="116"/>
      <c r="D64" s="117"/>
      <c r="E64" s="116"/>
      <c r="F64" s="117"/>
      <c r="G64" s="116"/>
      <c r="H64" s="117"/>
      <c r="I64" s="11"/>
      <c r="J64" s="3"/>
      <c r="K64" s="3"/>
      <c r="L64" s="3"/>
    </row>
    <row r="65" spans="1:12" ht="12.75" customHeight="1">
      <c r="A65" s="35"/>
      <c r="B65" s="35"/>
      <c r="C65" s="35"/>
      <c r="D65" s="35"/>
      <c r="E65" s="35"/>
      <c r="F65" s="35"/>
      <c r="G65" s="35"/>
      <c r="H65" s="35"/>
      <c r="I65" s="3"/>
      <c r="J65" s="3"/>
      <c r="K65" s="3"/>
      <c r="L65" s="3"/>
    </row>
    <row r="66" spans="1:12" ht="51" customHeight="1">
      <c r="A66" s="118"/>
      <c r="B66" s="119"/>
      <c r="C66" s="233" t="s">
        <v>186</v>
      </c>
      <c r="D66" s="226"/>
      <c r="E66" s="226"/>
      <c r="F66" s="226"/>
      <c r="G66" s="226"/>
      <c r="H66" s="226"/>
      <c r="I66" s="11"/>
      <c r="J66" s="3"/>
      <c r="K66" s="3"/>
      <c r="L66" s="3"/>
    </row>
    <row r="67" spans="1:12" ht="12.75" customHeight="1">
      <c r="A67" s="46" t="s">
        <v>187</v>
      </c>
      <c r="B67" s="113"/>
      <c r="C67" s="48" t="s">
        <v>188</v>
      </c>
      <c r="D67" s="48" t="s">
        <v>189</v>
      </c>
      <c r="E67" s="48" t="s">
        <v>190</v>
      </c>
      <c r="F67" s="48" t="s">
        <v>191</v>
      </c>
      <c r="G67" s="48" t="s">
        <v>192</v>
      </c>
      <c r="H67" s="48" t="s">
        <v>193</v>
      </c>
      <c r="I67" s="11"/>
      <c r="J67" s="3"/>
      <c r="K67" s="3"/>
      <c r="L67" s="3"/>
    </row>
    <row r="68" spans="1:12" ht="12.75" customHeight="1">
      <c r="A68" s="237" t="s">
        <v>331</v>
      </c>
      <c r="B68" s="238"/>
      <c r="C68" s="32">
        <v>1</v>
      </c>
      <c r="D68" s="115">
        <v>150000</v>
      </c>
      <c r="E68" s="32"/>
      <c r="F68" s="115"/>
      <c r="G68" s="32"/>
      <c r="H68" s="115"/>
      <c r="I68" s="11"/>
      <c r="J68" s="3"/>
      <c r="K68" s="3"/>
      <c r="L68" s="3"/>
    </row>
    <row r="69" spans="1:12" ht="12.75" customHeight="1">
      <c r="A69" s="235" t="s">
        <v>315</v>
      </c>
      <c r="B69" s="236"/>
      <c r="C69" s="116">
        <v>1</v>
      </c>
      <c r="D69" s="117">
        <v>35000</v>
      </c>
      <c r="E69" s="116"/>
      <c r="F69" s="117"/>
      <c r="G69" s="116"/>
      <c r="H69" s="117"/>
      <c r="I69" s="11"/>
      <c r="J69" s="3"/>
      <c r="K69" s="3"/>
      <c r="L69" s="3"/>
    </row>
    <row r="70" spans="1:12" ht="12.75" customHeight="1">
      <c r="A70" s="237" t="s">
        <v>319</v>
      </c>
      <c r="B70" s="238"/>
      <c r="C70" s="32">
        <v>1</v>
      </c>
      <c r="D70" s="115">
        <v>35000</v>
      </c>
      <c r="E70" s="32"/>
      <c r="F70" s="115"/>
      <c r="G70" s="32"/>
      <c r="H70" s="115"/>
      <c r="I70" s="11"/>
      <c r="J70" s="3"/>
      <c r="K70" s="3"/>
      <c r="L70" s="3"/>
    </row>
    <row r="71" spans="1:12" ht="12.75" customHeight="1">
      <c r="A71" s="235" t="s">
        <v>322</v>
      </c>
      <c r="B71" s="236"/>
      <c r="C71" s="116">
        <v>1</v>
      </c>
      <c r="D71" s="117">
        <v>11000</v>
      </c>
      <c r="E71" s="116"/>
      <c r="F71" s="117"/>
      <c r="G71" s="116"/>
      <c r="H71" s="117"/>
      <c r="I71" s="11"/>
      <c r="J71" s="3"/>
      <c r="K71" s="3"/>
      <c r="L71" s="3"/>
    </row>
    <row r="72" spans="1:12" ht="12.75" customHeight="1">
      <c r="A72" s="237" t="s">
        <v>332</v>
      </c>
      <c r="B72" s="238"/>
      <c r="C72" s="32">
        <v>1</v>
      </c>
      <c r="D72" s="115">
        <v>28000</v>
      </c>
      <c r="E72" s="32"/>
      <c r="F72" s="115"/>
      <c r="G72" s="32"/>
      <c r="H72" s="115"/>
      <c r="I72" s="11"/>
      <c r="J72" s="3"/>
      <c r="K72" s="3"/>
      <c r="L72" s="3"/>
    </row>
    <row r="73" spans="1:12" ht="12.75" customHeight="1">
      <c r="A73" s="235"/>
      <c r="B73" s="236"/>
      <c r="C73" s="116"/>
      <c r="D73" s="117"/>
      <c r="E73" s="116"/>
      <c r="F73" s="117"/>
      <c r="G73" s="116"/>
      <c r="H73" s="117"/>
      <c r="I73" s="11"/>
      <c r="J73" s="3"/>
      <c r="K73" s="3"/>
      <c r="L73" s="3"/>
    </row>
    <row r="74" spans="1:12" ht="12.75" customHeight="1">
      <c r="A74" s="237"/>
      <c r="B74" s="238"/>
      <c r="C74" s="32"/>
      <c r="D74" s="115"/>
      <c r="E74" s="32"/>
      <c r="F74" s="115"/>
      <c r="G74" s="32"/>
      <c r="H74" s="115"/>
      <c r="I74" s="11"/>
      <c r="J74" s="3"/>
      <c r="K74" s="3"/>
      <c r="L74" s="3"/>
    </row>
    <row r="75" spans="1:12" ht="12.75" customHeight="1">
      <c r="A75" s="235"/>
      <c r="B75" s="236"/>
      <c r="C75" s="116"/>
      <c r="D75" s="117"/>
      <c r="E75" s="116"/>
      <c r="F75" s="117"/>
      <c r="G75" s="116"/>
      <c r="H75" s="117"/>
      <c r="I75" s="11"/>
      <c r="J75" s="3"/>
      <c r="K75" s="3"/>
      <c r="L75" s="3"/>
    </row>
    <row r="76" spans="1:12" ht="12.75" customHeight="1">
      <c r="A76" s="237"/>
      <c r="B76" s="238"/>
      <c r="C76" s="198"/>
      <c r="D76" s="199"/>
      <c r="E76" s="198"/>
      <c r="F76" s="199"/>
      <c r="G76" s="198"/>
      <c r="H76" s="199"/>
      <c r="I76" s="11"/>
      <c r="J76" s="3"/>
      <c r="K76" s="3"/>
      <c r="L76" s="3"/>
    </row>
    <row r="77" spans="1:12" ht="12.75" customHeight="1">
      <c r="A77" s="243"/>
      <c r="B77" s="244"/>
      <c r="C77" s="200"/>
      <c r="D77" s="201"/>
      <c r="E77" s="200"/>
      <c r="F77" s="201"/>
      <c r="G77" s="200"/>
      <c r="H77" s="201"/>
      <c r="I77" s="129"/>
      <c r="J77" s="3"/>
      <c r="K77" s="3"/>
      <c r="L77" s="3"/>
    </row>
    <row r="78" spans="1:12" ht="12.75" customHeight="1">
      <c r="A78" s="35"/>
      <c r="B78" s="35"/>
      <c r="C78" s="6"/>
      <c r="D78" s="6"/>
      <c r="E78" s="6"/>
      <c r="F78" s="6"/>
      <c r="G78" s="6"/>
      <c r="H78" s="6"/>
      <c r="I78" s="3"/>
      <c r="J78" s="3"/>
      <c r="K78" s="3"/>
      <c r="L78" s="3"/>
    </row>
    <row r="79" spans="1:12" ht="51" customHeight="1">
      <c r="A79" s="118"/>
      <c r="B79" s="119"/>
      <c r="C79" s="233" t="s">
        <v>194</v>
      </c>
      <c r="D79" s="226"/>
      <c r="E79" s="226"/>
      <c r="F79" s="226"/>
      <c r="G79" s="226"/>
      <c r="H79" s="226"/>
      <c r="I79" s="11"/>
      <c r="J79" s="3"/>
      <c r="K79" s="3"/>
      <c r="L79" s="3"/>
    </row>
    <row r="80" spans="1:12" ht="12.75" customHeight="1">
      <c r="A80" s="46" t="s">
        <v>195</v>
      </c>
      <c r="B80" s="113"/>
      <c r="C80" s="48" t="s">
        <v>196</v>
      </c>
      <c r="D80" s="48" t="s">
        <v>197</v>
      </c>
      <c r="E80" s="48" t="s">
        <v>198</v>
      </c>
      <c r="F80" s="48" t="s">
        <v>199</v>
      </c>
      <c r="G80" s="48" t="s">
        <v>200</v>
      </c>
      <c r="H80" s="48" t="s">
        <v>201</v>
      </c>
      <c r="I80" s="11"/>
      <c r="J80" s="3"/>
      <c r="K80" s="3"/>
      <c r="L80" s="3"/>
    </row>
    <row r="81" spans="1:12" ht="12.75" customHeight="1">
      <c r="A81" s="237" t="s">
        <v>394</v>
      </c>
      <c r="B81" s="238"/>
      <c r="C81" s="32">
        <v>1</v>
      </c>
      <c r="D81" s="115">
        <v>20000</v>
      </c>
      <c r="E81" s="32"/>
      <c r="F81" s="115"/>
      <c r="G81" s="32"/>
      <c r="H81" s="115"/>
      <c r="I81" s="11"/>
      <c r="J81" s="3"/>
      <c r="K81" s="3"/>
      <c r="L81" s="3"/>
    </row>
    <row r="82" spans="1:12" ht="12.75" customHeight="1">
      <c r="A82" s="235" t="s">
        <v>395</v>
      </c>
      <c r="B82" s="236"/>
      <c r="C82" s="116">
        <v>1</v>
      </c>
      <c r="D82" s="117">
        <v>100000</v>
      </c>
      <c r="E82" s="116"/>
      <c r="F82" s="117"/>
      <c r="G82" s="116"/>
      <c r="H82" s="117"/>
      <c r="I82" s="11"/>
      <c r="J82" s="3"/>
      <c r="K82" s="3"/>
      <c r="L82" s="3"/>
    </row>
    <row r="83" spans="1:12" ht="12.75" customHeight="1">
      <c r="A83" s="237"/>
      <c r="B83" s="238"/>
      <c r="C83" s="32"/>
      <c r="D83" s="115"/>
      <c r="E83" s="32"/>
      <c r="F83" s="115"/>
      <c r="G83" s="32"/>
      <c r="H83" s="115"/>
      <c r="I83" s="11"/>
      <c r="J83" s="3"/>
      <c r="K83" s="3"/>
      <c r="L83" s="3"/>
    </row>
    <row r="84" spans="1:12" ht="12.75" customHeight="1">
      <c r="A84" s="235"/>
      <c r="B84" s="236"/>
      <c r="C84" s="116"/>
      <c r="D84" s="117"/>
      <c r="E84" s="116"/>
      <c r="F84" s="117"/>
      <c r="G84" s="116"/>
      <c r="H84" s="117"/>
      <c r="I84" s="11"/>
      <c r="J84" s="3"/>
      <c r="K84" s="3"/>
      <c r="L84" s="3"/>
    </row>
    <row r="85" spans="1:12" ht="12.75" customHeight="1">
      <c r="A85" s="237"/>
      <c r="B85" s="238"/>
      <c r="C85" s="32"/>
      <c r="D85" s="115"/>
      <c r="E85" s="32"/>
      <c r="F85" s="115"/>
      <c r="G85" s="32"/>
      <c r="H85" s="115"/>
      <c r="I85" s="11"/>
      <c r="J85" s="3"/>
      <c r="K85" s="3"/>
      <c r="L85" s="3"/>
    </row>
    <row r="86" spans="1:12" ht="12.75" customHeight="1">
      <c r="A86" s="235"/>
      <c r="B86" s="236"/>
      <c r="C86" s="116"/>
      <c r="D86" s="117"/>
      <c r="E86" s="116"/>
      <c r="F86" s="117"/>
      <c r="G86" s="116"/>
      <c r="H86" s="117"/>
      <c r="I86" s="11"/>
      <c r="J86" s="3"/>
      <c r="K86" s="3"/>
      <c r="L86" s="3"/>
    </row>
    <row r="87" spans="1:12" ht="12.75" customHeight="1">
      <c r="A87" s="237"/>
      <c r="B87" s="238"/>
      <c r="C87" s="32"/>
      <c r="D87" s="115"/>
      <c r="E87" s="32"/>
      <c r="F87" s="115"/>
      <c r="G87" s="32"/>
      <c r="H87" s="115"/>
      <c r="I87" s="11"/>
      <c r="J87" s="3"/>
      <c r="K87" s="3"/>
      <c r="L87" s="3"/>
    </row>
    <row r="88" spans="1:12" ht="12.75" customHeight="1">
      <c r="A88" s="235"/>
      <c r="B88" s="236"/>
      <c r="C88" s="116"/>
      <c r="D88" s="117"/>
      <c r="E88" s="116"/>
      <c r="F88" s="117"/>
      <c r="G88" s="116"/>
      <c r="H88" s="117"/>
      <c r="I88" s="11"/>
      <c r="J88" s="3"/>
      <c r="K88" s="3"/>
      <c r="L88" s="3"/>
    </row>
    <row r="89" spans="1:12" ht="12.75" customHeight="1">
      <c r="A89" s="237"/>
      <c r="B89" s="238"/>
      <c r="C89" s="32"/>
      <c r="D89" s="115"/>
      <c r="E89" s="32"/>
      <c r="F89" s="115"/>
      <c r="G89" s="32"/>
      <c r="H89" s="115"/>
      <c r="I89" s="11"/>
      <c r="J89" s="3"/>
      <c r="K89" s="3"/>
      <c r="L89" s="3"/>
    </row>
    <row r="90" spans="1:12" ht="12.75" customHeight="1">
      <c r="A90" s="235"/>
      <c r="B90" s="236"/>
      <c r="C90" s="116"/>
      <c r="D90" s="117"/>
      <c r="E90" s="116"/>
      <c r="F90" s="117"/>
      <c r="G90" s="116"/>
      <c r="H90" s="117"/>
      <c r="I90" s="11"/>
      <c r="J90" s="3"/>
      <c r="K90" s="3"/>
      <c r="L90" s="3"/>
    </row>
    <row r="91" spans="1:12" ht="12.75" customHeight="1">
      <c r="A91" s="35"/>
      <c r="B91" s="35"/>
      <c r="C91" s="35"/>
      <c r="D91" s="35"/>
      <c r="E91" s="35"/>
      <c r="F91" s="35"/>
      <c r="G91" s="35"/>
      <c r="H91" s="35"/>
      <c r="I91" s="3"/>
      <c r="J91" s="3"/>
      <c r="K91" s="3"/>
      <c r="L91" s="3"/>
    </row>
    <row r="92" spans="1:12" ht="51" customHeight="1">
      <c r="A92" s="118"/>
      <c r="B92" s="119"/>
      <c r="C92" s="233" t="s">
        <v>202</v>
      </c>
      <c r="D92" s="226"/>
      <c r="E92" s="226"/>
      <c r="F92" s="226"/>
      <c r="G92" s="226"/>
      <c r="H92" s="226"/>
      <c r="I92" s="11"/>
      <c r="J92" s="3"/>
      <c r="K92" s="3"/>
      <c r="L92" s="3"/>
    </row>
    <row r="93" spans="1:12" ht="12.75" customHeight="1">
      <c r="A93" s="46" t="s">
        <v>203</v>
      </c>
      <c r="B93" s="113"/>
      <c r="C93" s="48" t="s">
        <v>204</v>
      </c>
      <c r="D93" s="48" t="s">
        <v>205</v>
      </c>
      <c r="E93" s="48" t="s">
        <v>206</v>
      </c>
      <c r="F93" s="48" t="s">
        <v>207</v>
      </c>
      <c r="G93" s="48" t="s">
        <v>208</v>
      </c>
      <c r="H93" s="48" t="s">
        <v>209</v>
      </c>
      <c r="I93" s="11"/>
      <c r="J93" s="3"/>
      <c r="K93" s="3"/>
      <c r="L93" s="3"/>
    </row>
    <row r="94" spans="1:12" ht="12.75" customHeight="1">
      <c r="A94" s="237"/>
      <c r="B94" s="238"/>
      <c r="C94" s="32"/>
      <c r="D94" s="115"/>
      <c r="E94" s="32"/>
      <c r="F94" s="115"/>
      <c r="G94" s="32"/>
      <c r="H94" s="115"/>
      <c r="I94" s="11"/>
      <c r="J94" s="3"/>
      <c r="K94" s="3"/>
      <c r="L94" s="3"/>
    </row>
    <row r="95" spans="1:12" ht="12.75" customHeight="1">
      <c r="A95" s="235"/>
      <c r="B95" s="236"/>
      <c r="C95" s="116"/>
      <c r="D95" s="117"/>
      <c r="E95" s="116"/>
      <c r="F95" s="117"/>
      <c r="G95" s="116"/>
      <c r="H95" s="117"/>
      <c r="I95" s="11"/>
      <c r="J95" s="3"/>
      <c r="K95" s="3"/>
      <c r="L95" s="3"/>
    </row>
    <row r="96" spans="1:12" ht="12.75" customHeight="1">
      <c r="A96" s="237"/>
      <c r="B96" s="238"/>
      <c r="C96" s="32"/>
      <c r="D96" s="115"/>
      <c r="E96" s="32"/>
      <c r="F96" s="115"/>
      <c r="G96" s="32"/>
      <c r="H96" s="115"/>
      <c r="I96" s="11"/>
      <c r="J96" s="3"/>
      <c r="K96" s="3"/>
      <c r="L96" s="3"/>
    </row>
    <row r="97" spans="1:12" ht="12.75" customHeight="1">
      <c r="A97" s="235"/>
      <c r="B97" s="236"/>
      <c r="C97" s="116"/>
      <c r="D97" s="117"/>
      <c r="E97" s="116"/>
      <c r="F97" s="117"/>
      <c r="G97" s="116"/>
      <c r="H97" s="117"/>
      <c r="I97" s="11"/>
      <c r="J97" s="3"/>
      <c r="K97" s="3"/>
      <c r="L97" s="3"/>
    </row>
    <row r="98" spans="1:12" ht="12.75" customHeight="1">
      <c r="A98" s="237"/>
      <c r="B98" s="238"/>
      <c r="C98" s="32"/>
      <c r="D98" s="115"/>
      <c r="E98" s="32"/>
      <c r="F98" s="115"/>
      <c r="G98" s="32"/>
      <c r="H98" s="115"/>
      <c r="I98" s="11"/>
      <c r="J98" s="3"/>
      <c r="K98" s="3"/>
      <c r="L98" s="3"/>
    </row>
    <row r="99" spans="1:12" ht="12.75" customHeight="1">
      <c r="A99" s="235"/>
      <c r="B99" s="236"/>
      <c r="C99" s="116"/>
      <c r="D99" s="117"/>
      <c r="E99" s="116"/>
      <c r="F99" s="117"/>
      <c r="G99" s="116"/>
      <c r="H99" s="117"/>
      <c r="I99" s="11"/>
      <c r="J99" s="3"/>
      <c r="K99" s="3"/>
      <c r="L99" s="3"/>
    </row>
    <row r="100" spans="1:12" ht="12.75" customHeight="1">
      <c r="A100" s="237"/>
      <c r="B100" s="238"/>
      <c r="C100" s="32"/>
      <c r="D100" s="115"/>
      <c r="E100" s="32"/>
      <c r="F100" s="115"/>
      <c r="G100" s="32"/>
      <c r="H100" s="115"/>
      <c r="I100" s="11"/>
      <c r="J100" s="3"/>
      <c r="K100" s="3"/>
      <c r="L100" s="3"/>
    </row>
    <row r="101" spans="1:12" ht="12.75" customHeight="1">
      <c r="A101" s="235"/>
      <c r="B101" s="236"/>
      <c r="C101" s="116"/>
      <c r="D101" s="117"/>
      <c r="E101" s="116"/>
      <c r="F101" s="117"/>
      <c r="G101" s="116"/>
      <c r="H101" s="117"/>
      <c r="I101" s="11"/>
      <c r="J101" s="3"/>
      <c r="K101" s="3"/>
      <c r="L101" s="3"/>
    </row>
    <row r="102" spans="1:12" ht="12.75" customHeight="1">
      <c r="A102" s="237"/>
      <c r="B102" s="238"/>
      <c r="C102" s="32"/>
      <c r="D102" s="115"/>
      <c r="E102" s="32"/>
      <c r="F102" s="115"/>
      <c r="G102" s="32"/>
      <c r="H102" s="115"/>
      <c r="I102" s="11"/>
      <c r="J102" s="3"/>
      <c r="K102" s="3"/>
      <c r="L102" s="3"/>
    </row>
    <row r="103" spans="1:12" ht="15" customHeight="1">
      <c r="A103" s="241"/>
      <c r="B103" s="242"/>
      <c r="C103" s="116"/>
      <c r="D103" s="117"/>
      <c r="E103" s="116"/>
      <c r="F103" s="117"/>
      <c r="G103" s="116"/>
      <c r="H103" s="117"/>
      <c r="I103" s="11"/>
      <c r="J103" s="3"/>
      <c r="K103" s="3"/>
    </row>
  </sheetData>
  <mergeCells count="227">
    <mergeCell ref="D12:E12"/>
    <mergeCell ref="D5:E5"/>
    <mergeCell ref="F5:G5"/>
    <mergeCell ref="B17:C17"/>
    <mergeCell ref="D9:E9"/>
    <mergeCell ref="D10:E10"/>
    <mergeCell ref="F45:G45"/>
    <mergeCell ref="F46:G46"/>
    <mergeCell ref="F47:G47"/>
    <mergeCell ref="A6:K6"/>
    <mergeCell ref="B1:C1"/>
    <mergeCell ref="A3:C3"/>
    <mergeCell ref="A4:A5"/>
    <mergeCell ref="B4:C5"/>
    <mergeCell ref="I3:J3"/>
    <mergeCell ref="D4:K4"/>
    <mergeCell ref="D3:E3"/>
    <mergeCell ref="J5:K5"/>
    <mergeCell ref="H5:I5"/>
    <mergeCell ref="H47:I47"/>
    <mergeCell ref="B50:C50"/>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11:E11"/>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29:E29"/>
    <mergeCell ref="J38:K38"/>
    <mergeCell ref="H19:I19"/>
    <mergeCell ref="H20:I20"/>
    <mergeCell ref="D41:E41"/>
    <mergeCell ref="D42:E42"/>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F37:G37"/>
    <mergeCell ref="F38:G38"/>
    <mergeCell ref="F28:G28"/>
    <mergeCell ref="F40:G40"/>
    <mergeCell ref="F41:G41"/>
    <mergeCell ref="F42:G42"/>
    <mergeCell ref="F43:G43"/>
    <mergeCell ref="F44:G44"/>
    <mergeCell ref="D34:E34"/>
    <mergeCell ref="D35:E35"/>
    <mergeCell ref="D36:E36"/>
    <mergeCell ref="D37:E37"/>
    <mergeCell ref="D31:E31"/>
    <mergeCell ref="D32:E32"/>
    <mergeCell ref="D49:E49"/>
    <mergeCell ref="D28:E28"/>
    <mergeCell ref="D40:E40"/>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9:E39"/>
    <mergeCell ref="D30:E30"/>
    <mergeCell ref="D43:E43"/>
    <mergeCell ref="D44:E44"/>
    <mergeCell ref="F36:G36"/>
    <mergeCell ref="F48:G48"/>
    <mergeCell ref="F50:G50"/>
    <mergeCell ref="F49:G49"/>
    <mergeCell ref="D45:E45"/>
    <mergeCell ref="D46:E46"/>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1:I41"/>
    <mergeCell ref="H42:I42"/>
    <mergeCell ref="D47:E47"/>
    <mergeCell ref="D48:E48"/>
    <mergeCell ref="D50:E50"/>
    <mergeCell ref="H43:I43"/>
    <mergeCell ref="A2:B2"/>
    <mergeCell ref="G2:H2"/>
    <mergeCell ref="G1:H1"/>
    <mergeCell ref="I2:J2"/>
    <mergeCell ref="C2:F2"/>
    <mergeCell ref="J50:K50"/>
    <mergeCell ref="H40:I40"/>
    <mergeCell ref="J40:K40"/>
    <mergeCell ref="J41:K41"/>
    <mergeCell ref="J42:K42"/>
    <mergeCell ref="J43:K43"/>
    <mergeCell ref="J44:K44"/>
    <mergeCell ref="J45:K45"/>
    <mergeCell ref="J46:K46"/>
    <mergeCell ref="J47:K47"/>
    <mergeCell ref="J48:K48"/>
    <mergeCell ref="J49:K49"/>
    <mergeCell ref="H48:I48"/>
    <mergeCell ref="H50:I50"/>
    <mergeCell ref="H49:I49"/>
    <mergeCell ref="H44:I44"/>
    <mergeCell ref="H45:I45"/>
    <mergeCell ref="H46:I46"/>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4:C44"/>
    <mergeCell ref="B45:C45"/>
    <mergeCell ref="B46:C46"/>
    <mergeCell ref="B47:C47"/>
    <mergeCell ref="B48:C48"/>
    <mergeCell ref="B49:C49"/>
    <mergeCell ref="B33:C33"/>
    <mergeCell ref="B34:C34"/>
    <mergeCell ref="B35:C35"/>
    <mergeCell ref="B36:C36"/>
    <mergeCell ref="B37:C37"/>
    <mergeCell ref="B39:C39"/>
    <mergeCell ref="B41:C41"/>
    <mergeCell ref="B42:C42"/>
    <mergeCell ref="B43:C43"/>
  </mergeCells>
  <hyperlinks>
    <hyperlink ref="I2" r:id="rId1"/>
    <hyperlink ref="C2" r:id="rId2"/>
  </hyperlinks>
  <pageMargins left="0.7" right="0.7" top="0.75" bottom="0.75" header="0.3" footer="0.3"/>
  <pageSetup orientation="portrait" r:id="rId3"/>
  <drawing r:id="rId4"/>
  <legacyDrawing r:id="rId5"/>
</worksheet>
</file>

<file path=xl/worksheets/sheet3.xml><?xml version="1.0" encoding="utf-8"?>
<worksheet xmlns="http://schemas.openxmlformats.org/spreadsheetml/2006/main" xmlns:r="http://schemas.openxmlformats.org/officeDocument/2006/relationships">
  <sheetPr>
    <tabColor theme="3" tint="0.59999389629810485"/>
  </sheetPr>
  <dimension ref="A1:T49"/>
  <sheetViews>
    <sheetView showGridLines="0" workbookViewId="0">
      <selection activeCell="A15" sqref="A15"/>
    </sheetView>
  </sheetViews>
  <sheetFormatPr defaultColWidth="17.28515625" defaultRowHeight="15" customHeight="1"/>
  <cols>
    <col min="1" max="2" width="23.85546875" customWidth="1"/>
    <col min="3" max="7" width="14.42578125" customWidth="1"/>
    <col min="8" max="8" width="21.140625" customWidth="1"/>
    <col min="9" max="11" width="14.42578125" customWidth="1"/>
    <col min="12" max="20" width="9.28515625" customWidth="1"/>
  </cols>
  <sheetData>
    <row r="1" spans="1:20" ht="35.1" customHeight="1">
      <c r="A1" s="339" t="s">
        <v>260</v>
      </c>
      <c r="B1" s="251"/>
      <c r="C1" s="251"/>
      <c r="D1" s="355"/>
      <c r="E1" s="356"/>
      <c r="F1" s="125"/>
      <c r="G1" s="175" t="s">
        <v>222</v>
      </c>
      <c r="H1" s="338" t="s">
        <v>224</v>
      </c>
      <c r="I1" s="280"/>
      <c r="J1" s="126"/>
      <c r="K1" s="127"/>
      <c r="L1" s="3"/>
      <c r="M1" s="3"/>
      <c r="N1" s="3"/>
      <c r="O1" s="3"/>
      <c r="P1" s="3"/>
      <c r="Q1" s="3"/>
      <c r="R1" s="3"/>
      <c r="S1" s="3"/>
      <c r="T1" s="3"/>
    </row>
    <row r="2" spans="1:20" ht="21.95" customHeight="1">
      <c r="A2" s="341" t="s">
        <v>29</v>
      </c>
      <c r="B2" s="351" t="s">
        <v>212</v>
      </c>
      <c r="C2" s="311"/>
      <c r="D2" s="352" t="s">
        <v>54</v>
      </c>
      <c r="E2" s="315"/>
      <c r="F2" s="315"/>
      <c r="G2" s="315"/>
      <c r="H2" s="315"/>
      <c r="I2" s="315"/>
      <c r="J2" s="315"/>
      <c r="K2" s="316"/>
      <c r="L2" s="3"/>
      <c r="M2" s="3"/>
      <c r="N2" s="3"/>
      <c r="O2" s="3"/>
      <c r="P2" s="3"/>
      <c r="Q2" s="3"/>
      <c r="R2" s="3"/>
      <c r="S2" s="3"/>
      <c r="T2" s="3"/>
    </row>
    <row r="3" spans="1:20" ht="21.95" customHeight="1">
      <c r="A3" s="342"/>
      <c r="B3" s="312"/>
      <c r="C3" s="309"/>
      <c r="D3" s="349" t="s">
        <v>70</v>
      </c>
      <c r="E3" s="307"/>
      <c r="F3" s="354" t="s">
        <v>72</v>
      </c>
      <c r="G3" s="307"/>
      <c r="H3" s="354" t="s">
        <v>73</v>
      </c>
      <c r="I3" s="307"/>
      <c r="J3" s="353" t="s">
        <v>74</v>
      </c>
      <c r="K3" s="311"/>
      <c r="L3" s="3"/>
      <c r="M3" s="3"/>
      <c r="N3" s="3"/>
      <c r="O3" s="3"/>
      <c r="P3" s="3"/>
      <c r="Q3" s="3"/>
      <c r="R3" s="3"/>
      <c r="S3" s="3"/>
      <c r="T3" s="3"/>
    </row>
    <row r="4" spans="1:20" ht="12.75" customHeight="1">
      <c r="A4" s="149" t="s">
        <v>47</v>
      </c>
      <c r="B4" s="333"/>
      <c r="C4" s="334"/>
      <c r="D4" s="333"/>
      <c r="E4" s="334"/>
      <c r="F4" s="335"/>
      <c r="G4" s="334"/>
      <c r="H4" s="327"/>
      <c r="I4" s="328"/>
      <c r="J4" s="333"/>
      <c r="K4" s="334"/>
      <c r="L4" s="3"/>
      <c r="M4" s="3"/>
      <c r="N4" s="3"/>
      <c r="O4" s="3"/>
      <c r="P4" s="3"/>
      <c r="Q4" s="3"/>
      <c r="R4" s="3"/>
      <c r="S4" s="3"/>
      <c r="T4" s="3"/>
    </row>
    <row r="5" spans="1:20" ht="12.75" customHeight="1">
      <c r="A5" s="86" t="s">
        <v>285</v>
      </c>
      <c r="B5" s="332" t="s">
        <v>296</v>
      </c>
      <c r="C5" s="271"/>
      <c r="D5" s="332" t="s">
        <v>286</v>
      </c>
      <c r="E5" s="271"/>
      <c r="F5" s="323" t="s">
        <v>287</v>
      </c>
      <c r="G5" s="271"/>
      <c r="H5" s="329" t="s">
        <v>288</v>
      </c>
      <c r="I5" s="330"/>
      <c r="J5" s="332" t="s">
        <v>289</v>
      </c>
      <c r="K5" s="271"/>
      <c r="L5" s="3"/>
      <c r="M5" s="3"/>
      <c r="N5" s="3"/>
      <c r="O5" s="3"/>
      <c r="P5" s="3"/>
      <c r="Q5" s="3"/>
      <c r="R5" s="3"/>
      <c r="S5" s="3"/>
      <c r="T5" s="3"/>
    </row>
    <row r="6" spans="1:20" ht="12.75" customHeight="1">
      <c r="A6" s="67" t="s">
        <v>294</v>
      </c>
      <c r="B6" s="298" t="s">
        <v>295</v>
      </c>
      <c r="C6" s="271"/>
      <c r="D6" s="298" t="s">
        <v>290</v>
      </c>
      <c r="E6" s="271"/>
      <c r="F6" s="337" t="s">
        <v>291</v>
      </c>
      <c r="G6" s="271"/>
      <c r="H6" s="331" t="s">
        <v>292</v>
      </c>
      <c r="I6" s="330"/>
      <c r="J6" s="298" t="s">
        <v>293</v>
      </c>
      <c r="K6" s="271"/>
      <c r="L6" s="3"/>
      <c r="M6" s="3"/>
      <c r="N6" s="3"/>
      <c r="O6" s="3"/>
      <c r="P6" s="3"/>
      <c r="Q6" s="3"/>
      <c r="R6" s="3"/>
      <c r="S6" s="3"/>
      <c r="T6" s="3"/>
    </row>
    <row r="7" spans="1:20" ht="12.75" customHeight="1">
      <c r="A7" s="86"/>
      <c r="B7" s="332"/>
      <c r="C7" s="271"/>
      <c r="D7" s="332"/>
      <c r="E7" s="271"/>
      <c r="F7" s="323"/>
      <c r="G7" s="271"/>
      <c r="H7" s="332"/>
      <c r="I7" s="330"/>
      <c r="J7" s="332"/>
      <c r="K7" s="271"/>
      <c r="L7" s="3"/>
      <c r="M7" s="3"/>
      <c r="N7" s="3"/>
      <c r="O7" s="3"/>
      <c r="P7" s="3"/>
      <c r="Q7" s="3"/>
      <c r="R7" s="3"/>
      <c r="S7" s="3"/>
      <c r="T7" s="3"/>
    </row>
    <row r="8" spans="1:20" ht="12.75" customHeight="1">
      <c r="B8" s="298"/>
      <c r="C8" s="271"/>
      <c r="D8" s="298"/>
      <c r="E8" s="271"/>
      <c r="F8" s="337"/>
      <c r="G8" s="271"/>
      <c r="H8" s="298"/>
      <c r="I8" s="330"/>
      <c r="J8" s="298"/>
      <c r="K8" s="271"/>
      <c r="L8" s="3"/>
      <c r="M8" s="3"/>
      <c r="N8" s="3"/>
      <c r="O8" s="3"/>
      <c r="P8" s="3"/>
      <c r="Q8" s="3"/>
      <c r="R8" s="3"/>
      <c r="S8" s="3"/>
      <c r="T8" s="3"/>
    </row>
    <row r="9" spans="1:20" ht="12.75" customHeight="1">
      <c r="A9" s="150" t="s">
        <v>89</v>
      </c>
      <c r="B9" s="333"/>
      <c r="C9" s="334"/>
      <c r="D9" s="333"/>
      <c r="E9" s="334"/>
      <c r="F9" s="335"/>
      <c r="G9" s="334"/>
      <c r="H9" s="333"/>
      <c r="I9" s="328"/>
      <c r="J9" s="333"/>
      <c r="K9" s="334"/>
      <c r="L9" s="3"/>
      <c r="M9" s="3"/>
      <c r="N9" s="3"/>
      <c r="O9" s="3"/>
      <c r="P9" s="3"/>
      <c r="Q9" s="3"/>
      <c r="R9" s="3"/>
      <c r="S9" s="3"/>
      <c r="T9" s="3"/>
    </row>
    <row r="10" spans="1:20" ht="12.75" customHeight="1">
      <c r="A10" s="67" t="s">
        <v>333</v>
      </c>
      <c r="B10" s="298" t="s">
        <v>334</v>
      </c>
      <c r="C10" s="271"/>
      <c r="D10" s="298" t="s">
        <v>328</v>
      </c>
      <c r="E10" s="271"/>
      <c r="F10" s="337" t="s">
        <v>329</v>
      </c>
      <c r="G10" s="271"/>
      <c r="H10" s="331" t="s">
        <v>335</v>
      </c>
      <c r="I10" s="330"/>
      <c r="J10" s="298" t="s">
        <v>330</v>
      </c>
      <c r="K10" s="271"/>
      <c r="L10" s="3"/>
      <c r="M10" s="3"/>
      <c r="N10" s="3"/>
      <c r="O10" s="3"/>
      <c r="P10" s="3"/>
      <c r="Q10" s="3"/>
      <c r="R10" s="3"/>
      <c r="S10" s="3"/>
      <c r="T10" s="3"/>
    </row>
    <row r="11" spans="1:20" ht="12.75" customHeight="1">
      <c r="A11" s="86" t="s">
        <v>336</v>
      </c>
      <c r="B11" s="332" t="s">
        <v>337</v>
      </c>
      <c r="C11" s="271"/>
      <c r="D11" s="332" t="s">
        <v>338</v>
      </c>
      <c r="E11" s="271"/>
      <c r="F11" s="323" t="s">
        <v>339</v>
      </c>
      <c r="G11" s="271"/>
      <c r="H11" s="329" t="s">
        <v>340</v>
      </c>
      <c r="I11" s="330"/>
      <c r="J11" s="332" t="s">
        <v>341</v>
      </c>
      <c r="K11" s="271"/>
      <c r="L11" s="3"/>
      <c r="M11" s="3"/>
      <c r="N11" s="3"/>
      <c r="O11" s="3"/>
      <c r="P11" s="3"/>
      <c r="Q11" s="3"/>
      <c r="R11" s="3"/>
      <c r="S11" s="3"/>
      <c r="T11" s="3"/>
    </row>
    <row r="12" spans="1:20" ht="12.75" customHeight="1">
      <c r="A12" s="67"/>
      <c r="B12" s="298"/>
      <c r="C12" s="271"/>
      <c r="D12" s="298"/>
      <c r="E12" s="271"/>
      <c r="F12" s="337"/>
      <c r="G12" s="271"/>
      <c r="H12" s="298"/>
      <c r="I12" s="330"/>
      <c r="J12" s="298"/>
      <c r="K12" s="271"/>
      <c r="L12" s="3"/>
      <c r="M12" s="3"/>
      <c r="N12" s="3"/>
      <c r="O12" s="3"/>
      <c r="P12" s="3"/>
      <c r="Q12" s="3"/>
      <c r="R12" s="3"/>
      <c r="S12" s="3"/>
      <c r="T12" s="3"/>
    </row>
    <row r="13" spans="1:20" ht="12.75" customHeight="1">
      <c r="A13" s="86"/>
      <c r="B13" s="332"/>
      <c r="C13" s="271"/>
      <c r="D13" s="332"/>
      <c r="E13" s="271"/>
      <c r="F13" s="323"/>
      <c r="G13" s="271"/>
      <c r="H13" s="332"/>
      <c r="I13" s="330"/>
      <c r="J13" s="332"/>
      <c r="K13" s="271"/>
      <c r="L13" s="3"/>
      <c r="M13" s="3"/>
      <c r="N13" s="3"/>
      <c r="O13" s="3"/>
      <c r="P13" s="3"/>
      <c r="Q13" s="3"/>
      <c r="R13" s="3"/>
      <c r="S13" s="3"/>
      <c r="T13" s="3"/>
    </row>
    <row r="14" spans="1:20" ht="12.75" customHeight="1">
      <c r="A14" s="151" t="s">
        <v>90</v>
      </c>
      <c r="B14" s="333"/>
      <c r="C14" s="334"/>
      <c r="D14" s="333"/>
      <c r="E14" s="334"/>
      <c r="F14" s="335"/>
      <c r="G14" s="334"/>
      <c r="H14" s="333"/>
      <c r="I14" s="328"/>
      <c r="J14" s="333"/>
      <c r="K14" s="334"/>
      <c r="L14" s="3"/>
      <c r="M14" s="3"/>
      <c r="N14" s="3"/>
      <c r="O14" s="3"/>
      <c r="P14" s="3"/>
      <c r="Q14" s="3"/>
      <c r="R14" s="3"/>
      <c r="S14" s="3"/>
      <c r="T14" s="3"/>
    </row>
    <row r="15" spans="1:20" ht="12.75" customHeight="1">
      <c r="A15" s="148"/>
      <c r="B15" s="332"/>
      <c r="C15" s="271"/>
      <c r="D15" s="332"/>
      <c r="E15" s="271"/>
      <c r="F15" s="323"/>
      <c r="G15" s="271"/>
      <c r="H15" s="332"/>
      <c r="I15" s="330"/>
      <c r="J15" s="332"/>
      <c r="K15" s="271"/>
      <c r="L15" s="3"/>
      <c r="M15" s="3"/>
      <c r="N15" s="3"/>
      <c r="O15" s="3"/>
      <c r="P15" s="3"/>
      <c r="Q15" s="3"/>
      <c r="R15" s="3"/>
      <c r="S15" s="3"/>
      <c r="T15" s="3"/>
    </row>
    <row r="16" spans="1:20" ht="12.75" customHeight="1">
      <c r="B16" s="298"/>
      <c r="C16" s="271"/>
      <c r="D16" s="298"/>
      <c r="E16" s="271"/>
      <c r="F16" s="337"/>
      <c r="G16" s="271"/>
      <c r="H16" s="298"/>
      <c r="I16" s="330"/>
      <c r="J16" s="298"/>
      <c r="K16" s="271"/>
      <c r="L16" s="3"/>
      <c r="M16" s="3"/>
      <c r="N16" s="3"/>
      <c r="O16" s="3"/>
      <c r="P16" s="3"/>
      <c r="Q16" s="3"/>
      <c r="R16" s="3"/>
      <c r="S16" s="3"/>
      <c r="T16" s="3"/>
    </row>
    <row r="17" spans="1:20" ht="12.75" customHeight="1">
      <c r="A17" s="86"/>
      <c r="B17" s="332"/>
      <c r="C17" s="271"/>
      <c r="D17" s="332"/>
      <c r="E17" s="271"/>
      <c r="F17" s="323"/>
      <c r="G17" s="271"/>
      <c r="H17" s="332"/>
      <c r="I17" s="330"/>
      <c r="J17" s="332"/>
      <c r="K17" s="271"/>
      <c r="L17" s="3"/>
      <c r="M17" s="3"/>
      <c r="N17" s="3"/>
      <c r="O17" s="3"/>
      <c r="P17" s="3"/>
      <c r="Q17" s="3"/>
      <c r="R17" s="3"/>
      <c r="S17" s="3"/>
      <c r="T17" s="3"/>
    </row>
    <row r="18" spans="1:20" ht="12.75" customHeight="1">
      <c r="A18" s="151" t="s">
        <v>93</v>
      </c>
      <c r="B18" s="333"/>
      <c r="C18" s="334"/>
      <c r="D18" s="333"/>
      <c r="E18" s="334"/>
      <c r="F18" s="335"/>
      <c r="G18" s="334"/>
      <c r="H18" s="333"/>
      <c r="I18" s="328"/>
      <c r="J18" s="333"/>
      <c r="K18" s="334"/>
      <c r="L18" s="3"/>
      <c r="M18" s="3"/>
      <c r="N18" s="3"/>
      <c r="O18" s="3"/>
      <c r="P18" s="3"/>
      <c r="Q18" s="3"/>
      <c r="R18" s="3"/>
      <c r="S18" s="3"/>
      <c r="T18" s="3"/>
    </row>
    <row r="19" spans="1:20" ht="12.75" customHeight="1">
      <c r="A19" s="148"/>
      <c r="B19" s="332"/>
      <c r="C19" s="271"/>
      <c r="D19" s="332"/>
      <c r="E19" s="271"/>
      <c r="F19" s="323"/>
      <c r="G19" s="271"/>
      <c r="H19" s="332"/>
      <c r="I19" s="330"/>
      <c r="J19" s="332"/>
      <c r="K19" s="271"/>
      <c r="L19" s="3"/>
      <c r="M19" s="3"/>
      <c r="N19" s="3"/>
      <c r="O19" s="3"/>
      <c r="P19" s="3"/>
      <c r="Q19" s="3"/>
      <c r="R19" s="3"/>
      <c r="S19" s="3"/>
      <c r="T19" s="3"/>
    </row>
    <row r="20" spans="1:20" ht="12.75" customHeight="1">
      <c r="A20" s="67"/>
      <c r="B20" s="298"/>
      <c r="C20" s="271"/>
      <c r="D20" s="298"/>
      <c r="E20" s="271"/>
      <c r="F20" s="337"/>
      <c r="G20" s="271"/>
      <c r="H20" s="298"/>
      <c r="I20" s="330"/>
      <c r="J20" s="298"/>
      <c r="K20" s="271"/>
      <c r="L20" s="3"/>
      <c r="M20" s="3"/>
      <c r="N20" s="3"/>
      <c r="O20" s="3"/>
      <c r="P20" s="3"/>
      <c r="Q20" s="3"/>
      <c r="R20" s="3"/>
      <c r="S20" s="3"/>
      <c r="T20" s="3"/>
    </row>
    <row r="21" spans="1:20" ht="12.75" customHeight="1">
      <c r="A21" s="86"/>
      <c r="B21" s="332"/>
      <c r="C21" s="271"/>
      <c r="D21" s="332"/>
      <c r="E21" s="271"/>
      <c r="F21" s="323"/>
      <c r="G21" s="271"/>
      <c r="H21" s="332"/>
      <c r="I21" s="330"/>
      <c r="J21" s="332"/>
      <c r="K21" s="271"/>
      <c r="L21" s="3"/>
      <c r="M21" s="3"/>
      <c r="N21" s="3"/>
      <c r="O21" s="3"/>
      <c r="P21" s="3"/>
      <c r="Q21" s="3"/>
      <c r="R21" s="3"/>
      <c r="S21" s="3"/>
      <c r="T21" s="3"/>
    </row>
    <row r="22" spans="1:20" ht="12.75" customHeight="1">
      <c r="A22" s="67"/>
      <c r="B22" s="298"/>
      <c r="C22" s="271"/>
      <c r="D22" s="298"/>
      <c r="E22" s="271"/>
      <c r="F22" s="337"/>
      <c r="G22" s="271"/>
      <c r="H22" s="298"/>
      <c r="I22" s="330"/>
      <c r="J22" s="298"/>
      <c r="K22" s="271"/>
      <c r="L22" s="3"/>
      <c r="M22" s="3"/>
      <c r="N22" s="3"/>
      <c r="O22" s="3"/>
      <c r="P22" s="3"/>
      <c r="Q22" s="3"/>
      <c r="R22" s="3"/>
      <c r="S22" s="3"/>
      <c r="T22" s="3"/>
    </row>
    <row r="23" spans="1:20" ht="12.75" customHeight="1">
      <c r="A23" s="86"/>
      <c r="B23" s="332"/>
      <c r="C23" s="271"/>
      <c r="D23" s="332"/>
      <c r="E23" s="271"/>
      <c r="F23" s="323"/>
      <c r="G23" s="271"/>
      <c r="H23" s="336"/>
      <c r="I23" s="307"/>
      <c r="J23" s="332"/>
      <c r="K23" s="271"/>
      <c r="L23" s="3"/>
      <c r="M23" s="3"/>
      <c r="N23" s="3"/>
      <c r="O23" s="3"/>
      <c r="P23" s="3"/>
      <c r="Q23" s="3"/>
      <c r="R23" s="3"/>
      <c r="S23" s="3"/>
      <c r="T23" s="3"/>
    </row>
    <row r="24" spans="1:20" ht="12.75" customHeight="1">
      <c r="A24" s="17"/>
      <c r="B24" s="17"/>
      <c r="C24" s="17"/>
      <c r="D24" s="17"/>
      <c r="E24" s="17"/>
      <c r="F24" s="17"/>
      <c r="G24" s="17"/>
      <c r="H24" s="17"/>
      <c r="I24" s="17"/>
      <c r="J24" s="129"/>
      <c r="K24" s="129"/>
      <c r="L24" s="3"/>
      <c r="M24" s="3"/>
      <c r="N24" s="3"/>
      <c r="O24" s="3"/>
      <c r="P24" s="3"/>
      <c r="Q24" s="3"/>
      <c r="R24" s="3"/>
      <c r="S24" s="3"/>
      <c r="T24" s="3"/>
    </row>
    <row r="25" spans="1:20" ht="12.75" customHeight="1">
      <c r="A25" s="6"/>
      <c r="B25" s="6"/>
      <c r="C25" s="6"/>
      <c r="D25" s="6"/>
      <c r="E25" s="6"/>
      <c r="F25" s="6"/>
      <c r="G25" s="6"/>
      <c r="H25" s="6"/>
      <c r="I25" s="6"/>
      <c r="J25" s="6"/>
      <c r="K25" s="3"/>
      <c r="L25" s="3"/>
      <c r="M25" s="3"/>
      <c r="N25" s="3"/>
      <c r="O25" s="3"/>
      <c r="P25" s="3"/>
      <c r="Q25" s="3"/>
      <c r="R25" s="3"/>
      <c r="S25" s="3"/>
      <c r="T25" s="3"/>
    </row>
    <row r="26" spans="1:20" ht="21.95" customHeight="1">
      <c r="A26" s="339" t="s">
        <v>259</v>
      </c>
      <c r="B26" s="251"/>
      <c r="C26" s="251"/>
      <c r="D26" s="251"/>
      <c r="E26" s="103"/>
      <c r="F26" s="103"/>
      <c r="G26" s="103"/>
      <c r="H26" s="103"/>
      <c r="I26" s="103"/>
      <c r="J26" s="104"/>
      <c r="K26" s="11"/>
      <c r="L26" s="3"/>
      <c r="M26" s="3"/>
      <c r="N26" s="3"/>
      <c r="O26" s="3"/>
      <c r="P26" s="3"/>
      <c r="Q26" s="3"/>
      <c r="R26" s="3"/>
      <c r="S26" s="3"/>
      <c r="T26" s="3"/>
    </row>
    <row r="27" spans="1:20" ht="20.25" customHeight="1">
      <c r="A27" s="325"/>
      <c r="B27" s="307"/>
      <c r="C27" s="326" t="s">
        <v>165</v>
      </c>
      <c r="D27" s="316"/>
      <c r="E27" s="350" t="s">
        <v>166</v>
      </c>
      <c r="F27" s="251"/>
      <c r="G27" s="340" t="s">
        <v>167</v>
      </c>
      <c r="H27" s="251"/>
      <c r="I27" s="343" t="s">
        <v>168</v>
      </c>
      <c r="J27" s="251"/>
      <c r="K27" s="3"/>
      <c r="L27" s="3"/>
      <c r="M27" s="3"/>
      <c r="N27" s="3"/>
      <c r="O27" s="3"/>
      <c r="P27" s="3"/>
      <c r="Q27" s="3"/>
      <c r="R27" s="3"/>
      <c r="S27" s="3"/>
      <c r="T27" s="3"/>
    </row>
    <row r="28" spans="1:20" ht="21.95" customHeight="1">
      <c r="A28" s="345" t="s">
        <v>211</v>
      </c>
      <c r="B28" s="346"/>
      <c r="C28" s="341" t="s">
        <v>169</v>
      </c>
      <c r="D28" s="349" t="s">
        <v>102</v>
      </c>
      <c r="E28" s="341" t="s">
        <v>170</v>
      </c>
      <c r="F28" s="341" t="s">
        <v>171</v>
      </c>
      <c r="G28" s="324" t="s">
        <v>172</v>
      </c>
      <c r="H28" s="341" t="s">
        <v>173</v>
      </c>
      <c r="I28" s="341" t="s">
        <v>174</v>
      </c>
      <c r="J28" s="344" t="s">
        <v>175</v>
      </c>
      <c r="K28" s="11"/>
      <c r="L28" s="3"/>
      <c r="M28" s="3"/>
      <c r="N28" s="3"/>
      <c r="O28" s="3"/>
      <c r="P28" s="3"/>
      <c r="Q28" s="3"/>
      <c r="R28" s="3"/>
      <c r="S28" s="3"/>
      <c r="T28" s="3"/>
    </row>
    <row r="29" spans="1:20" ht="21.95" customHeight="1">
      <c r="A29" s="347"/>
      <c r="B29" s="348"/>
      <c r="C29" s="342"/>
      <c r="D29" s="307"/>
      <c r="E29" s="342"/>
      <c r="F29" s="342"/>
      <c r="G29" s="307"/>
      <c r="H29" s="342"/>
      <c r="I29" s="342"/>
      <c r="J29" s="251"/>
      <c r="K29" s="3"/>
      <c r="L29" s="3"/>
      <c r="M29" s="3"/>
      <c r="N29" s="3"/>
      <c r="O29" s="3"/>
      <c r="P29" s="3"/>
      <c r="Q29" s="3"/>
      <c r="R29" s="3"/>
      <c r="S29" s="3"/>
      <c r="T29" s="3"/>
    </row>
    <row r="30" spans="1:20" ht="12.75" customHeight="1">
      <c r="A30" s="321" t="s">
        <v>285</v>
      </c>
      <c r="B30" s="271"/>
      <c r="C30" s="131">
        <v>1</v>
      </c>
      <c r="D30" s="105">
        <v>3974</v>
      </c>
      <c r="E30" s="131"/>
      <c r="F30" s="130"/>
      <c r="G30" s="81"/>
      <c r="H30" s="130"/>
      <c r="I30" s="131"/>
      <c r="J30" s="105"/>
      <c r="K30" s="11"/>
      <c r="L30" s="3"/>
      <c r="M30" s="3"/>
      <c r="N30" s="3"/>
      <c r="O30" s="3"/>
      <c r="P30" s="3"/>
      <c r="Q30" s="3"/>
      <c r="R30" s="3"/>
      <c r="S30" s="3"/>
      <c r="T30" s="3"/>
    </row>
    <row r="31" spans="1:20" ht="12.75" customHeight="1">
      <c r="A31" s="322" t="s">
        <v>294</v>
      </c>
      <c r="B31" s="271"/>
      <c r="C31" s="111">
        <v>1</v>
      </c>
      <c r="D31" s="112">
        <v>2050</v>
      </c>
      <c r="E31" s="111"/>
      <c r="F31" s="112"/>
      <c r="G31" s="111"/>
      <c r="H31" s="112"/>
      <c r="I31" s="111"/>
      <c r="J31" s="112"/>
      <c r="K31" s="11"/>
      <c r="L31" s="3"/>
      <c r="M31" s="3"/>
      <c r="N31" s="3"/>
      <c r="O31" s="3"/>
      <c r="P31" s="3"/>
      <c r="Q31" s="3"/>
      <c r="R31" s="3"/>
      <c r="S31" s="3"/>
      <c r="T31" s="3"/>
    </row>
    <row r="32" spans="1:20" ht="12.75" customHeight="1">
      <c r="A32" s="321" t="s">
        <v>332</v>
      </c>
      <c r="B32" s="271"/>
      <c r="C32" s="81"/>
      <c r="D32" s="105"/>
      <c r="E32" s="81">
        <v>1</v>
      </c>
      <c r="F32" s="105">
        <v>1237</v>
      </c>
      <c r="G32" s="81"/>
      <c r="H32" s="105"/>
      <c r="I32" s="81"/>
      <c r="J32" s="105"/>
      <c r="K32" s="11"/>
      <c r="L32" s="3"/>
      <c r="M32" s="3"/>
      <c r="N32" s="3"/>
      <c r="O32" s="3"/>
      <c r="P32" s="3"/>
      <c r="Q32" s="3"/>
      <c r="R32" s="3"/>
      <c r="S32" s="3"/>
      <c r="T32" s="3"/>
    </row>
    <row r="33" spans="1:20" ht="12.75" customHeight="1">
      <c r="A33" s="322" t="s">
        <v>336</v>
      </c>
      <c r="B33" s="271"/>
      <c r="C33" s="111"/>
      <c r="D33" s="112"/>
      <c r="E33" s="111">
        <v>1</v>
      </c>
      <c r="F33" s="112">
        <v>8240</v>
      </c>
      <c r="G33" s="111"/>
      <c r="H33" s="112"/>
      <c r="I33" s="111"/>
      <c r="J33" s="112"/>
      <c r="K33" s="11"/>
      <c r="L33" s="3"/>
      <c r="M33" s="3"/>
      <c r="N33" s="3"/>
      <c r="O33" s="3"/>
      <c r="P33" s="3"/>
      <c r="Q33" s="3"/>
      <c r="R33" s="3"/>
      <c r="S33" s="3"/>
      <c r="T33" s="3"/>
    </row>
    <row r="34" spans="1:20" ht="12.75" customHeight="1">
      <c r="A34" s="321"/>
      <c r="B34" s="271"/>
      <c r="C34" s="81"/>
      <c r="D34" s="105"/>
      <c r="E34" s="81"/>
      <c r="F34" s="105"/>
      <c r="G34" s="81"/>
      <c r="H34" s="105"/>
      <c r="I34" s="81"/>
      <c r="J34" s="105"/>
      <c r="K34" s="11"/>
      <c r="L34" s="3"/>
      <c r="M34" s="3"/>
      <c r="N34" s="3"/>
      <c r="O34" s="3"/>
      <c r="P34" s="3"/>
      <c r="Q34" s="3"/>
      <c r="R34" s="3"/>
      <c r="S34" s="3"/>
      <c r="T34" s="3"/>
    </row>
    <row r="35" spans="1:20" ht="12.75" customHeight="1">
      <c r="A35" s="322"/>
      <c r="B35" s="271"/>
      <c r="C35" s="111"/>
      <c r="D35" s="112"/>
      <c r="E35" s="111"/>
      <c r="F35" s="112"/>
      <c r="G35" s="111"/>
      <c r="H35" s="112"/>
      <c r="I35" s="111"/>
      <c r="J35" s="112"/>
      <c r="K35" s="11"/>
      <c r="L35" s="3"/>
      <c r="M35" s="3"/>
      <c r="N35" s="3"/>
      <c r="O35" s="3"/>
      <c r="P35" s="3"/>
      <c r="Q35" s="3"/>
      <c r="R35" s="3"/>
      <c r="S35" s="3"/>
      <c r="T35" s="3"/>
    </row>
    <row r="36" spans="1:20" ht="12.75" customHeight="1">
      <c r="A36" s="321"/>
      <c r="B36" s="271"/>
      <c r="C36" s="81"/>
      <c r="D36" s="105"/>
      <c r="E36" s="81"/>
      <c r="F36" s="105"/>
      <c r="G36" s="81"/>
      <c r="H36" s="105"/>
      <c r="I36" s="81"/>
      <c r="J36" s="105"/>
      <c r="K36" s="11"/>
      <c r="L36" s="3"/>
      <c r="M36" s="3"/>
      <c r="N36" s="3"/>
      <c r="O36" s="3"/>
      <c r="P36" s="3"/>
      <c r="Q36" s="3"/>
      <c r="R36" s="3"/>
      <c r="S36" s="3"/>
      <c r="T36" s="3"/>
    </row>
    <row r="37" spans="1:20" ht="12.75" customHeight="1">
      <c r="A37" s="322"/>
      <c r="B37" s="271"/>
      <c r="C37" s="111"/>
      <c r="D37" s="112"/>
      <c r="E37" s="111"/>
      <c r="F37" s="112"/>
      <c r="G37" s="111"/>
      <c r="H37" s="112"/>
      <c r="I37" s="111"/>
      <c r="J37" s="112"/>
      <c r="K37" s="11"/>
      <c r="L37" s="3"/>
      <c r="M37" s="3"/>
      <c r="N37" s="3"/>
      <c r="O37" s="3"/>
      <c r="P37" s="3"/>
      <c r="Q37" s="3"/>
      <c r="R37" s="3"/>
      <c r="S37" s="3"/>
      <c r="T37" s="3"/>
    </row>
    <row r="38" spans="1:20" ht="12.75" customHeight="1">
      <c r="A38" s="321"/>
      <c r="B38" s="271"/>
      <c r="C38" s="81"/>
      <c r="D38" s="105"/>
      <c r="E38" s="81"/>
      <c r="F38" s="105"/>
      <c r="G38" s="81"/>
      <c r="H38" s="105"/>
      <c r="I38" s="81"/>
      <c r="J38" s="105"/>
      <c r="K38" s="11"/>
      <c r="L38" s="3"/>
      <c r="M38" s="3"/>
      <c r="N38" s="3"/>
      <c r="O38" s="3"/>
      <c r="P38" s="3"/>
      <c r="Q38" s="3"/>
      <c r="R38" s="3"/>
      <c r="S38" s="3"/>
      <c r="T38" s="3"/>
    </row>
    <row r="39" spans="1:20" ht="12.75" customHeight="1">
      <c r="A39" s="322"/>
      <c r="B39" s="271"/>
      <c r="C39" s="111"/>
      <c r="D39" s="112"/>
      <c r="E39" s="111"/>
      <c r="F39" s="112"/>
      <c r="G39" s="111"/>
      <c r="H39" s="112"/>
      <c r="I39" s="111"/>
      <c r="J39" s="112"/>
      <c r="K39" s="11"/>
      <c r="L39" s="3"/>
      <c r="M39" s="3"/>
      <c r="N39" s="3"/>
      <c r="O39" s="3"/>
      <c r="P39" s="3"/>
      <c r="Q39" s="3"/>
      <c r="R39" s="3"/>
      <c r="S39" s="3"/>
      <c r="T39" s="3"/>
    </row>
    <row r="40" spans="1:20" ht="12.75" customHeight="1">
      <c r="A40" s="321"/>
      <c r="B40" s="271"/>
      <c r="C40" s="81"/>
      <c r="D40" s="105"/>
      <c r="E40" s="81"/>
      <c r="F40" s="105"/>
      <c r="G40" s="81"/>
      <c r="H40" s="105"/>
      <c r="I40" s="81"/>
      <c r="J40" s="105"/>
      <c r="K40" s="11"/>
      <c r="L40" s="3"/>
      <c r="M40" s="3"/>
      <c r="N40" s="3"/>
      <c r="O40" s="3"/>
      <c r="P40" s="3"/>
      <c r="Q40" s="3"/>
      <c r="R40" s="3"/>
      <c r="S40" s="3"/>
      <c r="T40" s="3"/>
    </row>
    <row r="41" spans="1:20" ht="12.75" customHeight="1">
      <c r="A41" s="322"/>
      <c r="B41" s="271"/>
      <c r="C41" s="111"/>
      <c r="D41" s="112"/>
      <c r="E41" s="111"/>
      <c r="F41" s="112"/>
      <c r="G41" s="111"/>
      <c r="H41" s="112"/>
      <c r="I41" s="111"/>
      <c r="J41" s="112"/>
      <c r="K41" s="11"/>
      <c r="L41" s="3"/>
      <c r="M41" s="3"/>
      <c r="N41" s="3"/>
      <c r="O41" s="3"/>
      <c r="P41" s="3"/>
      <c r="Q41" s="3"/>
      <c r="R41" s="3"/>
      <c r="S41" s="3"/>
      <c r="T41" s="3"/>
    </row>
    <row r="42" spans="1:20" ht="12.75" customHeight="1">
      <c r="A42" s="321"/>
      <c r="B42" s="271"/>
      <c r="C42" s="81"/>
      <c r="D42" s="105"/>
      <c r="E42" s="81"/>
      <c r="F42" s="105"/>
      <c r="G42" s="81"/>
      <c r="H42" s="105"/>
      <c r="I42" s="81"/>
      <c r="J42" s="105"/>
      <c r="K42" s="11"/>
      <c r="L42" s="3"/>
      <c r="M42" s="3"/>
      <c r="N42" s="3"/>
      <c r="O42" s="3"/>
      <c r="P42" s="3"/>
      <c r="Q42" s="3"/>
      <c r="R42" s="3"/>
      <c r="S42" s="3"/>
      <c r="T42" s="3"/>
    </row>
    <row r="43" spans="1:20" ht="12.75" customHeight="1">
      <c r="A43" s="322"/>
      <c r="B43" s="271"/>
      <c r="C43" s="111"/>
      <c r="D43" s="112"/>
      <c r="E43" s="111"/>
      <c r="F43" s="112"/>
      <c r="G43" s="111"/>
      <c r="H43" s="112"/>
      <c r="I43" s="111"/>
      <c r="J43" s="112"/>
      <c r="K43" s="11"/>
      <c r="L43" s="3"/>
      <c r="M43" s="3"/>
      <c r="N43" s="3"/>
      <c r="O43" s="3"/>
      <c r="P43" s="3"/>
      <c r="Q43" s="3"/>
      <c r="R43" s="3"/>
      <c r="S43" s="3"/>
      <c r="T43" s="3"/>
    </row>
    <row r="44" spans="1:20" ht="12.75" customHeight="1">
      <c r="A44" s="321"/>
      <c r="B44" s="271"/>
      <c r="C44" s="81"/>
      <c r="D44" s="105"/>
      <c r="E44" s="81"/>
      <c r="F44" s="105"/>
      <c r="G44" s="81"/>
      <c r="H44" s="105"/>
      <c r="I44" s="81"/>
      <c r="J44" s="105"/>
      <c r="K44" s="11"/>
      <c r="L44" s="3"/>
      <c r="M44" s="3"/>
      <c r="N44" s="3"/>
      <c r="O44" s="3"/>
      <c r="P44" s="3"/>
      <c r="Q44" s="3"/>
      <c r="R44" s="3"/>
      <c r="S44" s="3"/>
      <c r="T44" s="3"/>
    </row>
    <row r="45" spans="1:20" ht="12.75" customHeight="1">
      <c r="A45" s="322"/>
      <c r="B45" s="271"/>
      <c r="C45" s="111"/>
      <c r="D45" s="112"/>
      <c r="E45" s="111"/>
      <c r="F45" s="112"/>
      <c r="G45" s="111"/>
      <c r="H45" s="112"/>
      <c r="I45" s="111"/>
      <c r="J45" s="112"/>
      <c r="K45" s="11"/>
      <c r="L45" s="3"/>
      <c r="M45" s="3"/>
      <c r="N45" s="3"/>
      <c r="O45" s="3"/>
      <c r="P45" s="3"/>
      <c r="Q45" s="3"/>
      <c r="R45" s="3"/>
      <c r="S45" s="3"/>
      <c r="T45" s="3"/>
    </row>
    <row r="46" spans="1:20" ht="12.75" customHeight="1">
      <c r="A46" s="321"/>
      <c r="B46" s="271"/>
      <c r="C46" s="81"/>
      <c r="D46" s="105"/>
      <c r="E46" s="81"/>
      <c r="F46" s="105"/>
      <c r="G46" s="81"/>
      <c r="H46" s="105"/>
      <c r="I46" s="81"/>
      <c r="J46" s="105"/>
      <c r="K46" s="11"/>
      <c r="L46" s="3"/>
      <c r="M46" s="3"/>
      <c r="N46" s="3"/>
      <c r="O46" s="3"/>
      <c r="P46" s="3"/>
      <c r="Q46" s="3"/>
      <c r="R46" s="3"/>
      <c r="S46" s="3"/>
      <c r="T46" s="3"/>
    </row>
    <row r="47" spans="1:20" ht="12.75" customHeight="1">
      <c r="A47" s="322"/>
      <c r="B47" s="271"/>
      <c r="C47" s="111"/>
      <c r="D47" s="112"/>
      <c r="E47" s="111"/>
      <c r="F47" s="112"/>
      <c r="G47" s="111"/>
      <c r="H47" s="112"/>
      <c r="I47" s="111"/>
      <c r="J47" s="112"/>
      <c r="K47" s="11"/>
      <c r="L47" s="3"/>
      <c r="M47" s="3"/>
      <c r="N47" s="3"/>
      <c r="O47" s="3"/>
      <c r="P47" s="3"/>
      <c r="Q47" s="3"/>
      <c r="R47" s="3"/>
      <c r="S47" s="3"/>
      <c r="T47" s="3"/>
    </row>
    <row r="48" spans="1:20" ht="12.75" customHeight="1">
      <c r="A48" s="321"/>
      <c r="B48" s="271"/>
      <c r="C48" s="81"/>
      <c r="D48" s="105"/>
      <c r="E48" s="81"/>
      <c r="F48" s="105"/>
      <c r="G48" s="81"/>
      <c r="H48" s="105"/>
      <c r="I48" s="81"/>
      <c r="J48" s="105"/>
      <c r="K48" s="11"/>
      <c r="L48" s="3"/>
      <c r="M48" s="3"/>
      <c r="N48" s="3"/>
      <c r="O48" s="3"/>
      <c r="P48" s="3"/>
      <c r="Q48" s="3"/>
      <c r="R48" s="3"/>
      <c r="S48" s="3"/>
      <c r="T48" s="3"/>
    </row>
    <row r="49" spans="1:20" ht="12.75" customHeight="1">
      <c r="A49" s="322"/>
      <c r="B49" s="271"/>
      <c r="C49" s="111"/>
      <c r="D49" s="111"/>
      <c r="E49" s="111"/>
      <c r="F49" s="112"/>
      <c r="G49" s="111"/>
      <c r="H49" s="112"/>
      <c r="I49" s="111"/>
      <c r="J49" s="112"/>
      <c r="K49" s="11"/>
      <c r="L49" s="3"/>
      <c r="M49" s="3"/>
      <c r="N49" s="3"/>
      <c r="O49" s="3"/>
      <c r="P49" s="3"/>
      <c r="Q49" s="3"/>
      <c r="R49" s="3"/>
      <c r="S49" s="3"/>
      <c r="T49" s="3"/>
    </row>
  </sheetData>
  <mergeCells count="145">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4:I4"/>
    <mergeCell ref="H5:I5"/>
    <mergeCell ref="H6:I6"/>
    <mergeCell ref="H7:I7"/>
    <mergeCell ref="H8:I8"/>
    <mergeCell ref="H9:I9"/>
    <mergeCell ref="H10:I10"/>
    <mergeCell ref="H11:I11"/>
    <mergeCell ref="D23:E23"/>
    <mergeCell ref="D9:E9"/>
    <mergeCell ref="F9:G9"/>
    <mergeCell ref="H23:I23"/>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s>
  <hyperlinks>
    <hyperlink ref="H1" r:id="rId1" display="debra.drescher@thc.texas.gov"/>
    <hyperlink ref="H5" r:id="rId2"/>
    <hyperlink ref="H6" r:id="rId3"/>
    <hyperlink ref="H10" r:id="rId4"/>
    <hyperlink ref="H11" r:id="rId5"/>
  </hyperlinks>
  <pageMargins left="0.7" right="0.7" top="0.75" bottom="0.75" header="0.3" footer="0.3"/>
  <drawing r:id="rId6"/>
  <legacyDrawing r:id="rId7"/>
</worksheet>
</file>

<file path=xl/worksheets/sheet4.xml><?xml version="1.0" encoding="utf-8"?>
<worksheet xmlns="http://schemas.openxmlformats.org/spreadsheetml/2006/main" xmlns:r="http://schemas.openxmlformats.org/officeDocument/2006/relationships">
  <sheetPr>
    <tabColor rgb="FF00B050"/>
  </sheetPr>
  <dimension ref="A1:G101"/>
  <sheetViews>
    <sheetView showGridLines="0" topLeftCell="A52" workbookViewId="0">
      <selection activeCell="J37" sqref="J37"/>
    </sheetView>
  </sheetViews>
  <sheetFormatPr defaultColWidth="17.28515625" defaultRowHeight="15" customHeight="1"/>
  <cols>
    <col min="1" max="1" width="38.140625" customWidth="1"/>
    <col min="2" max="2" width="14.42578125" customWidth="1"/>
    <col min="3" max="7" width="21.7109375" customWidth="1"/>
  </cols>
  <sheetData>
    <row r="1" spans="1:7" ht="42.95" customHeight="1">
      <c r="A1" s="147" t="s">
        <v>213</v>
      </c>
      <c r="B1" s="146"/>
      <c r="C1" s="146"/>
      <c r="D1" s="4"/>
      <c r="E1" s="180" t="s">
        <v>222</v>
      </c>
      <c r="F1" s="364" t="s">
        <v>217</v>
      </c>
      <c r="G1" s="365"/>
    </row>
    <row r="2" spans="1:7" ht="12.75" customHeight="1">
      <c r="A2" s="366" t="s">
        <v>10</v>
      </c>
      <c r="B2" s="366" t="s">
        <v>41</v>
      </c>
      <c r="C2" s="311"/>
      <c r="D2" s="369" t="s">
        <v>42</v>
      </c>
      <c r="E2" s="251"/>
      <c r="F2" s="251"/>
      <c r="G2" s="251"/>
    </row>
    <row r="3" spans="1:7" ht="25.5" customHeight="1">
      <c r="A3" s="312"/>
      <c r="B3" s="367"/>
      <c r="C3" s="368"/>
      <c r="D3" s="145" t="s">
        <v>43</v>
      </c>
      <c r="E3" s="120" t="s">
        <v>44</v>
      </c>
      <c r="F3" s="19" t="s">
        <v>45</v>
      </c>
      <c r="G3" s="19" t="s">
        <v>46</v>
      </c>
    </row>
    <row r="4" spans="1:7" ht="12.75" customHeight="1">
      <c r="A4" s="135" t="s">
        <v>47</v>
      </c>
      <c r="B4" s="370"/>
      <c r="C4" s="316"/>
      <c r="D4" s="134"/>
      <c r="E4" s="43"/>
      <c r="F4" s="58"/>
      <c r="G4" s="65"/>
    </row>
    <row r="5" spans="1:7" ht="25.5">
      <c r="A5" s="143" t="s">
        <v>342</v>
      </c>
      <c r="B5" s="371" t="s">
        <v>343</v>
      </c>
      <c r="C5" s="271"/>
      <c r="D5" s="221" t="s">
        <v>344</v>
      </c>
      <c r="E5" s="79" t="s">
        <v>345</v>
      </c>
      <c r="F5" s="219" t="s">
        <v>346</v>
      </c>
      <c r="G5" s="80" t="s">
        <v>347</v>
      </c>
    </row>
    <row r="6" spans="1:7" ht="12.75" customHeight="1">
      <c r="A6" s="144"/>
      <c r="B6" s="298"/>
      <c r="C6" s="271"/>
      <c r="D6" s="132"/>
      <c r="E6" s="85"/>
      <c r="F6" s="67"/>
      <c r="G6" s="67"/>
    </row>
    <row r="7" spans="1:7" ht="12.75" customHeight="1">
      <c r="A7" s="143"/>
      <c r="B7" s="371"/>
      <c r="C7" s="271"/>
      <c r="D7" s="133"/>
      <c r="E7" s="79"/>
      <c r="F7" s="80"/>
      <c r="G7" s="80"/>
    </row>
    <row r="8" spans="1:7" ht="12.75" customHeight="1">
      <c r="A8" s="144"/>
      <c r="B8" s="298"/>
      <c r="C8" s="271"/>
      <c r="D8" s="132"/>
      <c r="E8" s="85"/>
      <c r="F8" s="67"/>
      <c r="G8" s="67"/>
    </row>
    <row r="9" spans="1:7" ht="12.75" customHeight="1">
      <c r="A9" s="143"/>
      <c r="B9" s="371"/>
      <c r="C9" s="271"/>
      <c r="D9" s="133"/>
      <c r="E9" s="79"/>
      <c r="F9" s="80"/>
      <c r="G9" s="80"/>
    </row>
    <row r="10" spans="1:7" ht="12.75" customHeight="1">
      <c r="A10" s="144"/>
      <c r="B10" s="298"/>
      <c r="C10" s="271"/>
      <c r="D10" s="132"/>
      <c r="E10" s="85"/>
      <c r="F10" s="67"/>
      <c r="G10" s="67"/>
    </row>
    <row r="11" spans="1:7" ht="12.75" customHeight="1">
      <c r="A11" s="143"/>
      <c r="B11" s="371"/>
      <c r="C11" s="271"/>
      <c r="D11" s="133"/>
      <c r="E11" s="79"/>
      <c r="F11" s="80"/>
      <c r="G11" s="80"/>
    </row>
    <row r="12" spans="1:7" ht="12.75" customHeight="1">
      <c r="A12" s="144"/>
      <c r="B12" s="298"/>
      <c r="C12" s="271"/>
      <c r="D12" s="132"/>
      <c r="E12" s="85"/>
      <c r="F12" s="67"/>
      <c r="G12" s="67"/>
    </row>
    <row r="13" spans="1:7" ht="12.75" customHeight="1">
      <c r="A13" s="143"/>
      <c r="B13" s="371"/>
      <c r="C13" s="271"/>
      <c r="D13" s="133"/>
      <c r="E13" s="79"/>
      <c r="F13" s="80"/>
      <c r="G13" s="80"/>
    </row>
    <row r="14" spans="1:7" ht="12.75" customHeight="1">
      <c r="A14" s="144"/>
      <c r="B14" s="298"/>
      <c r="C14" s="271"/>
      <c r="D14" s="132"/>
      <c r="E14" s="85"/>
      <c r="F14" s="67"/>
      <c r="G14" s="67"/>
    </row>
    <row r="15" spans="1:7" ht="12.75" customHeight="1">
      <c r="A15" s="20" t="s">
        <v>89</v>
      </c>
      <c r="B15" s="372"/>
      <c r="C15" s="307"/>
      <c r="D15" s="42"/>
      <c r="E15" s="43"/>
      <c r="F15" s="65"/>
      <c r="G15" s="65"/>
    </row>
    <row r="16" spans="1:7" ht="25.5">
      <c r="A16" s="144" t="s">
        <v>348</v>
      </c>
      <c r="B16" s="298" t="s">
        <v>350</v>
      </c>
      <c r="C16" s="361"/>
      <c r="D16" s="222" t="s">
        <v>344</v>
      </c>
      <c r="E16" s="85" t="s">
        <v>345</v>
      </c>
      <c r="F16" s="224" t="s">
        <v>346</v>
      </c>
      <c r="G16" s="67" t="s">
        <v>349</v>
      </c>
    </row>
    <row r="17" spans="1:7" ht="12.75" customHeight="1">
      <c r="A17" s="143"/>
      <c r="B17" s="162"/>
      <c r="C17" s="162" t="s">
        <v>377</v>
      </c>
      <c r="D17" s="133"/>
      <c r="E17" s="79"/>
      <c r="F17" s="80"/>
      <c r="G17" s="80"/>
    </row>
    <row r="18" spans="1:7" ht="12.75" customHeight="1">
      <c r="A18" s="144"/>
      <c r="B18" s="298"/>
      <c r="C18" s="361"/>
      <c r="D18" s="132"/>
      <c r="E18" s="85"/>
      <c r="F18" s="67"/>
      <c r="G18" s="67"/>
    </row>
    <row r="19" spans="1:7" ht="12.75" customHeight="1">
      <c r="A19" s="143"/>
      <c r="D19" s="133"/>
      <c r="E19" s="79"/>
      <c r="F19" s="80"/>
      <c r="G19" s="80"/>
    </row>
    <row r="20" spans="1:7" ht="12.75" customHeight="1">
      <c r="A20" s="144"/>
      <c r="B20" s="298"/>
      <c r="C20" s="361"/>
      <c r="D20" s="132"/>
      <c r="E20" s="85"/>
      <c r="F20" s="67"/>
      <c r="G20" s="67"/>
    </row>
    <row r="21" spans="1:7" ht="12.75" customHeight="1">
      <c r="A21" s="143"/>
      <c r="B21" s="371"/>
      <c r="C21" s="373"/>
      <c r="D21" s="133"/>
      <c r="E21" s="79"/>
      <c r="F21" s="80"/>
      <c r="G21" s="80"/>
    </row>
    <row r="22" spans="1:7" ht="12.75" customHeight="1">
      <c r="A22" s="144"/>
      <c r="B22" s="298"/>
      <c r="C22" s="361"/>
      <c r="D22" s="136"/>
      <c r="E22" s="85"/>
      <c r="F22" s="67"/>
      <c r="G22" s="67"/>
    </row>
    <row r="23" spans="1:7" ht="12.75" customHeight="1">
      <c r="A23" s="143"/>
      <c r="B23" s="371"/>
      <c r="C23" s="373"/>
      <c r="D23" s="137"/>
      <c r="E23" s="79"/>
      <c r="F23" s="80"/>
      <c r="G23" s="80"/>
    </row>
    <row r="24" spans="1:7" ht="12.75" customHeight="1">
      <c r="A24" s="144"/>
      <c r="B24" s="298"/>
      <c r="C24" s="361"/>
      <c r="D24" s="136"/>
      <c r="E24" s="85"/>
      <c r="F24" s="67"/>
      <c r="G24" s="67"/>
    </row>
    <row r="25" spans="1:7" ht="12.75" customHeight="1">
      <c r="A25" s="138" t="s">
        <v>90</v>
      </c>
      <c r="B25" s="140"/>
      <c r="C25" s="141"/>
      <c r="D25" s="142"/>
      <c r="E25" s="139"/>
      <c r="F25" s="65"/>
      <c r="G25" s="65"/>
    </row>
    <row r="26" spans="1:7" ht="12.75" customHeight="1">
      <c r="A26" s="81" t="s">
        <v>365</v>
      </c>
      <c r="B26" s="374" t="s">
        <v>388</v>
      </c>
      <c r="C26" s="375"/>
      <c r="D26" s="128" t="s">
        <v>366</v>
      </c>
      <c r="E26" s="85" t="s">
        <v>367</v>
      </c>
      <c r="F26" s="224" t="s">
        <v>379</v>
      </c>
      <c r="G26" s="67" t="s">
        <v>378</v>
      </c>
    </row>
    <row r="27" spans="1:7" ht="12.75" customHeight="1">
      <c r="A27" s="74" t="s">
        <v>380</v>
      </c>
      <c r="B27" s="359" t="s">
        <v>390</v>
      </c>
      <c r="C27" s="362"/>
      <c r="D27" s="80" t="s">
        <v>366</v>
      </c>
      <c r="E27" s="79"/>
      <c r="F27" s="80"/>
      <c r="G27" s="80"/>
    </row>
    <row r="28" spans="1:7" ht="12.75" customHeight="1">
      <c r="A28" s="81" t="s">
        <v>387</v>
      </c>
      <c r="B28" s="255" t="s">
        <v>381</v>
      </c>
      <c r="C28" s="363"/>
      <c r="D28" s="67" t="s">
        <v>366</v>
      </c>
      <c r="E28" s="85"/>
      <c r="F28" s="67"/>
      <c r="G28" s="67"/>
    </row>
    <row r="29" spans="1:7" ht="12.75" customHeight="1">
      <c r="A29" s="74" t="s">
        <v>369</v>
      </c>
      <c r="B29" s="376" t="s">
        <v>382</v>
      </c>
      <c r="C29" s="377"/>
      <c r="D29" s="80" t="s">
        <v>366</v>
      </c>
      <c r="E29" s="79"/>
      <c r="F29" s="80"/>
      <c r="G29" s="80"/>
    </row>
    <row r="30" spans="1:7" ht="12.75" customHeight="1">
      <c r="A30" s="81" t="s">
        <v>370</v>
      </c>
      <c r="B30" s="255" t="s">
        <v>371</v>
      </c>
      <c r="C30" s="363"/>
      <c r="D30" s="67" t="s">
        <v>366</v>
      </c>
      <c r="E30" s="85"/>
      <c r="F30" s="67"/>
      <c r="G30" s="67"/>
    </row>
    <row r="31" spans="1:7" ht="12.75" customHeight="1">
      <c r="A31" s="74" t="s">
        <v>373</v>
      </c>
      <c r="B31" s="359" t="s">
        <v>372</v>
      </c>
      <c r="C31" s="362"/>
      <c r="D31" s="80" t="s">
        <v>366</v>
      </c>
      <c r="E31" s="79"/>
      <c r="F31" s="80"/>
      <c r="G31" s="80"/>
    </row>
    <row r="32" spans="1:7" ht="13.7" customHeight="1">
      <c r="A32" s="81" t="s">
        <v>383</v>
      </c>
      <c r="B32" s="378" t="s">
        <v>384</v>
      </c>
      <c r="C32" s="363"/>
      <c r="D32" s="67" t="s">
        <v>366</v>
      </c>
      <c r="E32" s="85"/>
      <c r="F32" s="67"/>
      <c r="G32" s="67"/>
    </row>
    <row r="33" spans="1:7" ht="12.75" customHeight="1">
      <c r="A33" s="74" t="s">
        <v>374</v>
      </c>
      <c r="B33" s="162" t="s">
        <v>385</v>
      </c>
      <c r="D33" s="80" t="s">
        <v>375</v>
      </c>
      <c r="E33" s="79" t="s">
        <v>376</v>
      </c>
      <c r="F33" s="219" t="s">
        <v>386</v>
      </c>
      <c r="G33" s="80" t="s">
        <v>378</v>
      </c>
    </row>
    <row r="34" spans="1:7" ht="12.75" customHeight="1">
      <c r="A34" s="81"/>
      <c r="B34" s="68"/>
      <c r="C34" s="90"/>
      <c r="D34" s="67"/>
      <c r="E34" s="85"/>
      <c r="F34" s="67"/>
      <c r="G34" s="67"/>
    </row>
    <row r="35" spans="1:7" ht="12.75" customHeight="1">
      <c r="A35" s="20" t="s">
        <v>93</v>
      </c>
      <c r="B35" s="21"/>
      <c r="C35" s="42"/>
      <c r="D35" s="65"/>
      <c r="E35" s="43"/>
      <c r="F35" s="65"/>
      <c r="G35" s="65"/>
    </row>
    <row r="36" spans="1:7" ht="12.75" customHeight="1">
      <c r="A36" s="81"/>
      <c r="B36" s="255"/>
      <c r="C36" s="363"/>
      <c r="D36" s="67"/>
      <c r="E36" s="85"/>
      <c r="F36" s="67"/>
      <c r="G36" s="67"/>
    </row>
    <row r="37" spans="1:7" ht="12.75" customHeight="1">
      <c r="A37" s="74"/>
      <c r="B37" s="359"/>
      <c r="C37" s="362"/>
      <c r="D37" s="80"/>
      <c r="E37" s="79"/>
      <c r="F37" s="80"/>
      <c r="G37" s="80"/>
    </row>
    <row r="38" spans="1:7" ht="12.75" customHeight="1">
      <c r="A38" s="81"/>
      <c r="B38" s="255"/>
      <c r="C38" s="363"/>
      <c r="D38" s="67"/>
      <c r="E38" s="85"/>
      <c r="F38" s="67"/>
      <c r="G38" s="67"/>
    </row>
    <row r="39" spans="1:7" ht="12.75" customHeight="1">
      <c r="A39" s="74"/>
      <c r="B39" s="359"/>
      <c r="C39" s="362"/>
      <c r="D39" s="80"/>
      <c r="E39" s="79"/>
      <c r="F39" s="80"/>
      <c r="G39" s="80"/>
    </row>
    <row r="40" spans="1:7" ht="12.75" customHeight="1">
      <c r="A40" s="81"/>
      <c r="B40" s="255"/>
      <c r="C40" s="363"/>
      <c r="D40" s="67"/>
      <c r="E40" s="85"/>
      <c r="F40" s="67"/>
      <c r="G40" s="67"/>
    </row>
    <row r="41" spans="1:7" ht="12.75" customHeight="1">
      <c r="A41" s="74"/>
      <c r="B41" s="359"/>
      <c r="C41" s="362"/>
      <c r="D41" s="80"/>
      <c r="E41" s="79"/>
      <c r="F41" s="80"/>
      <c r="G41" s="80"/>
    </row>
    <row r="42" spans="1:7" ht="12.75" customHeight="1">
      <c r="A42" s="81"/>
      <c r="B42" s="255"/>
      <c r="C42" s="363"/>
      <c r="D42" s="67"/>
      <c r="E42" s="85"/>
      <c r="F42" s="67"/>
      <c r="G42" s="67"/>
    </row>
    <row r="43" spans="1:7" ht="12.75" customHeight="1">
      <c r="A43" s="74"/>
      <c r="B43" s="359"/>
      <c r="C43" s="362"/>
      <c r="D43" s="80"/>
      <c r="E43" s="79"/>
      <c r="F43" s="80"/>
      <c r="G43" s="80"/>
    </row>
    <row r="44" spans="1:7" ht="12.75" customHeight="1">
      <c r="A44" s="81"/>
      <c r="B44" s="255"/>
      <c r="C44" s="363"/>
      <c r="D44" s="67"/>
      <c r="E44" s="85"/>
      <c r="F44" s="67"/>
      <c r="G44" s="67"/>
    </row>
    <row r="45" spans="1:7" ht="12.75" customHeight="1">
      <c r="A45" s="74"/>
      <c r="B45" s="359"/>
      <c r="C45" s="360"/>
      <c r="D45" s="78"/>
      <c r="E45" s="79"/>
      <c r="F45" s="80"/>
      <c r="G45" s="80"/>
    </row>
    <row r="46" spans="1:7" ht="12.75" customHeight="1">
      <c r="A46" s="17"/>
      <c r="B46" s="35"/>
      <c r="C46" s="35"/>
      <c r="D46" s="35"/>
      <c r="E46" s="35"/>
      <c r="F46" s="35"/>
      <c r="G46" s="35"/>
    </row>
    <row r="47" spans="1:7" ht="12.75" customHeight="1">
      <c r="A47" s="18"/>
      <c r="B47" s="357" t="s">
        <v>94</v>
      </c>
      <c r="C47" s="358"/>
      <c r="D47" s="358"/>
      <c r="E47" s="358"/>
      <c r="F47" s="358"/>
      <c r="G47" s="358"/>
    </row>
    <row r="48" spans="1:7" ht="12.75" customHeight="1">
      <c r="A48" s="88"/>
      <c r="B48" s="19"/>
      <c r="C48" s="19" t="s">
        <v>95</v>
      </c>
      <c r="D48" s="19" t="s">
        <v>96</v>
      </c>
      <c r="E48" s="19" t="s">
        <v>97</v>
      </c>
      <c r="F48" s="19" t="s">
        <v>98</v>
      </c>
      <c r="G48" s="19" t="s">
        <v>99</v>
      </c>
    </row>
    <row r="49" spans="1:7" ht="25.5" customHeight="1">
      <c r="A49" s="19" t="s">
        <v>100</v>
      </c>
      <c r="B49" s="19" t="s">
        <v>101</v>
      </c>
      <c r="C49" s="19" t="s">
        <v>102</v>
      </c>
      <c r="D49" s="19" t="s">
        <v>103</v>
      </c>
      <c r="E49" s="19" t="s">
        <v>104</v>
      </c>
      <c r="F49" s="19" t="s">
        <v>105</v>
      </c>
      <c r="G49" s="19" t="s">
        <v>106</v>
      </c>
    </row>
    <row r="50" spans="1:7" ht="12.75" customHeight="1">
      <c r="A50" s="81" t="s">
        <v>351</v>
      </c>
      <c r="B50" s="67">
        <v>1</v>
      </c>
      <c r="C50" s="93">
        <v>25000</v>
      </c>
      <c r="D50" s="93"/>
      <c r="E50" s="93"/>
      <c r="F50" s="93"/>
      <c r="G50" s="93" t="s">
        <v>107</v>
      </c>
    </row>
    <row r="51" spans="1:7" ht="12.75" customHeight="1">
      <c r="A51" s="74"/>
      <c r="B51" s="80"/>
      <c r="C51" s="94"/>
      <c r="D51" s="94"/>
      <c r="E51" s="94"/>
      <c r="F51" s="94"/>
      <c r="G51" s="94"/>
    </row>
    <row r="52" spans="1:7" ht="12.75" customHeight="1">
      <c r="A52" s="81"/>
      <c r="B52" s="67"/>
      <c r="C52" s="93"/>
      <c r="D52" s="93"/>
      <c r="E52" s="93"/>
      <c r="F52" s="93"/>
      <c r="G52" s="93"/>
    </row>
    <row r="53" spans="1:7" ht="12.75" customHeight="1">
      <c r="A53" s="74"/>
      <c r="B53" s="80"/>
      <c r="C53" s="94"/>
      <c r="D53" s="94"/>
      <c r="E53" s="94"/>
      <c r="F53" s="94"/>
      <c r="G53" s="94"/>
    </row>
    <row r="54" spans="1:7" ht="12.75" customHeight="1">
      <c r="A54" s="81"/>
      <c r="B54" s="67"/>
      <c r="C54" s="93"/>
      <c r="D54" s="93"/>
      <c r="E54" s="93"/>
      <c r="F54" s="93"/>
      <c r="G54" s="93"/>
    </row>
    <row r="55" spans="1:7" ht="12.75" customHeight="1">
      <c r="A55" s="74"/>
      <c r="B55" s="80"/>
      <c r="C55" s="94"/>
      <c r="D55" s="94"/>
      <c r="E55" s="94"/>
      <c r="F55" s="94"/>
      <c r="G55" s="94"/>
    </row>
    <row r="56" spans="1:7" ht="12.75" customHeight="1">
      <c r="A56" s="81"/>
      <c r="B56" s="67"/>
      <c r="C56" s="93"/>
      <c r="D56" s="93"/>
      <c r="E56" s="93"/>
      <c r="F56" s="93"/>
      <c r="G56" s="93"/>
    </row>
    <row r="57" spans="1:7" ht="12.75" customHeight="1">
      <c r="A57" s="74"/>
      <c r="B57" s="80"/>
      <c r="C57" s="94"/>
      <c r="D57" s="94"/>
      <c r="E57" s="94"/>
      <c r="F57" s="94"/>
      <c r="G57" s="94"/>
    </row>
    <row r="58" spans="1:7" ht="12.75" customHeight="1">
      <c r="A58" s="81"/>
      <c r="B58" s="67"/>
      <c r="C58" s="93"/>
      <c r="D58" s="93"/>
      <c r="E58" s="93"/>
      <c r="F58" s="93"/>
      <c r="G58" s="93"/>
    </row>
    <row r="59" spans="1:7" ht="12.75" customHeight="1">
      <c r="A59" s="74"/>
      <c r="B59" s="80"/>
      <c r="C59" s="94"/>
      <c r="D59" s="94"/>
      <c r="E59" s="94"/>
      <c r="F59" s="94"/>
      <c r="G59" s="94"/>
    </row>
    <row r="60" spans="1:7" ht="12.75" customHeight="1">
      <c r="A60" s="17"/>
      <c r="B60" s="35"/>
      <c r="C60" s="35"/>
      <c r="D60" s="35"/>
      <c r="E60" s="35"/>
      <c r="F60" s="35"/>
      <c r="G60" s="35"/>
    </row>
    <row r="61" spans="1:7" ht="12.75" customHeight="1">
      <c r="A61" s="18"/>
      <c r="B61" s="357" t="s">
        <v>108</v>
      </c>
      <c r="C61" s="358"/>
      <c r="D61" s="358"/>
      <c r="E61" s="358"/>
      <c r="F61" s="358"/>
      <c r="G61" s="358"/>
    </row>
    <row r="62" spans="1:7" ht="12.75" customHeight="1">
      <c r="A62" s="88"/>
      <c r="B62" s="19"/>
      <c r="C62" s="19" t="s">
        <v>109</v>
      </c>
      <c r="D62" s="19" t="s">
        <v>110</v>
      </c>
      <c r="E62" s="19" t="s">
        <v>111</v>
      </c>
      <c r="F62" s="19" t="s">
        <v>112</v>
      </c>
      <c r="G62" s="19" t="s">
        <v>113</v>
      </c>
    </row>
    <row r="63" spans="1:7" ht="25.5" customHeight="1">
      <c r="A63" s="19" t="s">
        <v>114</v>
      </c>
      <c r="B63" s="19" t="s">
        <v>115</v>
      </c>
      <c r="C63" s="19" t="s">
        <v>116</v>
      </c>
      <c r="D63" s="19" t="s">
        <v>117</v>
      </c>
      <c r="E63" s="19" t="s">
        <v>118</v>
      </c>
      <c r="F63" s="19" t="s">
        <v>119</v>
      </c>
      <c r="G63" s="19" t="s">
        <v>120</v>
      </c>
    </row>
    <row r="64" spans="1:7" ht="12.75" customHeight="1">
      <c r="A64" s="81" t="s">
        <v>352</v>
      </c>
      <c r="B64" s="225">
        <v>1</v>
      </c>
      <c r="C64" s="93">
        <v>60000</v>
      </c>
      <c r="D64" s="93"/>
      <c r="E64" s="93"/>
      <c r="F64" s="93"/>
      <c r="G64" s="93"/>
    </row>
    <row r="65" spans="1:7" ht="12.75" customHeight="1">
      <c r="A65" s="74"/>
      <c r="B65" s="80"/>
      <c r="C65" s="94"/>
      <c r="D65" s="94"/>
      <c r="E65" s="94"/>
      <c r="F65" s="94"/>
      <c r="G65" s="94"/>
    </row>
    <row r="66" spans="1:7" ht="12.75" customHeight="1">
      <c r="A66" s="81"/>
      <c r="B66" s="67"/>
      <c r="C66" s="93"/>
      <c r="D66" s="93"/>
      <c r="E66" s="93"/>
      <c r="F66" s="93"/>
      <c r="G66" s="93"/>
    </row>
    <row r="67" spans="1:7" ht="12.75" customHeight="1">
      <c r="A67" s="74"/>
      <c r="B67" s="80"/>
      <c r="C67" s="94"/>
      <c r="D67" s="94"/>
      <c r="E67" s="94"/>
      <c r="F67" s="94"/>
      <c r="G67" s="94"/>
    </row>
    <row r="68" spans="1:7" ht="12.75" customHeight="1">
      <c r="A68" s="81"/>
      <c r="B68" s="67"/>
      <c r="C68" s="93"/>
      <c r="D68" s="93"/>
      <c r="E68" s="93"/>
      <c r="F68" s="93"/>
      <c r="G68" s="93"/>
    </row>
    <row r="69" spans="1:7" ht="12.75" customHeight="1">
      <c r="A69" s="74"/>
      <c r="B69" s="80"/>
      <c r="C69" s="94"/>
      <c r="D69" s="94"/>
      <c r="E69" s="94"/>
      <c r="F69" s="94"/>
      <c r="G69" s="94"/>
    </row>
    <row r="70" spans="1:7" ht="12.75" customHeight="1">
      <c r="A70" s="81"/>
      <c r="B70" s="67"/>
      <c r="C70" s="93"/>
      <c r="D70" s="93"/>
      <c r="E70" s="93"/>
      <c r="F70" s="93"/>
      <c r="G70" s="93"/>
    </row>
    <row r="71" spans="1:7" ht="12.75" customHeight="1">
      <c r="A71" s="74"/>
      <c r="B71" s="80"/>
      <c r="C71" s="94"/>
      <c r="D71" s="94"/>
      <c r="E71" s="94"/>
      <c r="F71" s="94"/>
      <c r="G71" s="94"/>
    </row>
    <row r="72" spans="1:7" ht="12.75" customHeight="1">
      <c r="A72" s="81"/>
      <c r="B72" s="67"/>
      <c r="C72" s="93"/>
      <c r="D72" s="93"/>
      <c r="E72" s="93"/>
      <c r="F72" s="93"/>
      <c r="G72" s="93"/>
    </row>
    <row r="73" spans="1:7" ht="12.75" customHeight="1">
      <c r="A73" s="202"/>
      <c r="B73" s="203"/>
      <c r="C73" s="204"/>
      <c r="D73" s="204"/>
      <c r="E73" s="204"/>
      <c r="F73" s="204"/>
      <c r="G73" s="204"/>
    </row>
    <row r="74" spans="1:7" ht="12.75" customHeight="1">
      <c r="A74" s="17"/>
      <c r="B74" s="35"/>
      <c r="C74" s="35"/>
      <c r="D74" s="35"/>
      <c r="E74" s="35"/>
      <c r="F74" s="35"/>
      <c r="G74" s="35"/>
    </row>
    <row r="75" spans="1:7" ht="12.75" customHeight="1">
      <c r="A75" s="18"/>
      <c r="B75" s="357" t="s">
        <v>121</v>
      </c>
      <c r="C75" s="358"/>
      <c r="D75" s="358"/>
      <c r="E75" s="358"/>
      <c r="F75" s="358"/>
      <c r="G75" s="358"/>
    </row>
    <row r="76" spans="1:7" ht="12.75" customHeight="1">
      <c r="A76" s="88"/>
      <c r="B76" s="19"/>
      <c r="C76" s="19" t="s">
        <v>122</v>
      </c>
      <c r="D76" s="19" t="s">
        <v>123</v>
      </c>
      <c r="E76" s="19" t="s">
        <v>124</v>
      </c>
      <c r="F76" s="19" t="s">
        <v>125</v>
      </c>
      <c r="G76" s="19" t="s">
        <v>126</v>
      </c>
    </row>
    <row r="77" spans="1:7" ht="25.5" customHeight="1">
      <c r="A77" s="19" t="s">
        <v>127</v>
      </c>
      <c r="B77" s="19" t="s">
        <v>128</v>
      </c>
      <c r="C77" s="19" t="s">
        <v>129</v>
      </c>
      <c r="D77" s="19" t="s">
        <v>130</v>
      </c>
      <c r="E77" s="19" t="s">
        <v>131</v>
      </c>
      <c r="F77" s="19" t="s">
        <v>132</v>
      </c>
      <c r="G77" s="19" t="s">
        <v>133</v>
      </c>
    </row>
    <row r="78" spans="1:7" ht="12.75" customHeight="1">
      <c r="A78" s="81" t="s">
        <v>365</v>
      </c>
      <c r="B78" s="67">
        <v>1</v>
      </c>
      <c r="C78" s="93">
        <v>400</v>
      </c>
      <c r="D78" s="93"/>
      <c r="E78" s="93"/>
      <c r="F78" s="93"/>
      <c r="G78" s="93"/>
    </row>
    <row r="79" spans="1:7" ht="12.75" customHeight="1">
      <c r="A79" s="74" t="s">
        <v>389</v>
      </c>
      <c r="B79" s="80">
        <v>1</v>
      </c>
      <c r="C79" s="94">
        <v>20000</v>
      </c>
      <c r="D79" s="94"/>
      <c r="E79" s="94"/>
      <c r="F79" s="94"/>
      <c r="G79" s="94"/>
    </row>
    <row r="80" spans="1:7" ht="12.75" customHeight="1">
      <c r="A80" s="81" t="s">
        <v>368</v>
      </c>
      <c r="B80" s="67">
        <v>1</v>
      </c>
      <c r="C80" s="93">
        <v>1500</v>
      </c>
      <c r="D80" s="93"/>
      <c r="E80" s="93"/>
      <c r="F80" s="93"/>
      <c r="G80" s="93"/>
    </row>
    <row r="81" spans="1:7" ht="12.75" customHeight="1">
      <c r="A81" s="74" t="s">
        <v>391</v>
      </c>
      <c r="B81" s="80">
        <v>1</v>
      </c>
      <c r="C81" s="94">
        <v>800</v>
      </c>
      <c r="D81" s="94"/>
      <c r="E81" s="94"/>
      <c r="F81" s="94"/>
      <c r="G81" s="94"/>
    </row>
    <row r="82" spans="1:7" ht="12.75" customHeight="1">
      <c r="A82" s="81" t="s">
        <v>392</v>
      </c>
      <c r="B82" s="67">
        <v>1</v>
      </c>
      <c r="C82" s="93">
        <v>6000</v>
      </c>
      <c r="D82" s="93"/>
      <c r="E82" s="93"/>
      <c r="F82" s="93"/>
      <c r="G82" s="93"/>
    </row>
    <row r="83" spans="1:7" ht="12.75" customHeight="1">
      <c r="A83" s="74" t="s">
        <v>373</v>
      </c>
      <c r="B83" s="80">
        <v>1</v>
      </c>
      <c r="C83" s="94">
        <v>3000</v>
      </c>
      <c r="D83" s="94"/>
      <c r="E83" s="94"/>
      <c r="F83" s="94"/>
      <c r="G83" s="94"/>
    </row>
    <row r="84" spans="1:7" ht="12.75" customHeight="1">
      <c r="A84" s="81" t="s">
        <v>383</v>
      </c>
      <c r="B84" s="67">
        <v>1</v>
      </c>
      <c r="C84" s="93">
        <v>73000</v>
      </c>
      <c r="D84" s="93"/>
      <c r="E84" s="93"/>
      <c r="F84" s="93"/>
      <c r="G84" s="93"/>
    </row>
    <row r="85" spans="1:7" ht="12.75" customHeight="1">
      <c r="A85" s="74" t="s">
        <v>393</v>
      </c>
      <c r="B85" s="80">
        <v>1</v>
      </c>
      <c r="C85" s="94">
        <v>1750</v>
      </c>
      <c r="D85" s="94"/>
      <c r="E85" s="94"/>
      <c r="F85" s="94"/>
      <c r="G85" s="94"/>
    </row>
    <row r="86" spans="1:7" ht="12.75" customHeight="1">
      <c r="A86" s="81"/>
      <c r="B86" s="67"/>
      <c r="C86" s="93"/>
      <c r="D86" s="93"/>
      <c r="E86" s="93"/>
      <c r="F86" s="93"/>
      <c r="G86" s="93"/>
    </row>
    <row r="87" spans="1:7" ht="12.75" customHeight="1">
      <c r="A87" s="202"/>
      <c r="B87" s="203"/>
      <c r="C87" s="204"/>
      <c r="D87" s="204"/>
      <c r="E87" s="204"/>
      <c r="F87" s="204"/>
      <c r="G87" s="204"/>
    </row>
    <row r="88" spans="1:7" ht="12.75" customHeight="1">
      <c r="A88" s="17"/>
      <c r="B88" s="35"/>
      <c r="C88" s="35"/>
      <c r="D88" s="35"/>
      <c r="E88" s="35"/>
      <c r="F88" s="35"/>
      <c r="G88" s="35"/>
    </row>
    <row r="89" spans="1:7" ht="12.75" customHeight="1">
      <c r="A89" s="18"/>
      <c r="B89" s="357" t="s">
        <v>134</v>
      </c>
      <c r="C89" s="358"/>
      <c r="D89" s="358"/>
      <c r="E89" s="358"/>
      <c r="F89" s="358"/>
      <c r="G89" s="358"/>
    </row>
    <row r="90" spans="1:7" ht="12.75" customHeight="1">
      <c r="A90" s="88"/>
      <c r="B90" s="19"/>
      <c r="C90" s="19" t="s">
        <v>135</v>
      </c>
      <c r="D90" s="19" t="s">
        <v>136</v>
      </c>
      <c r="E90" s="19" t="s">
        <v>137</v>
      </c>
      <c r="F90" s="19" t="s">
        <v>138</v>
      </c>
      <c r="G90" s="19" t="s">
        <v>139</v>
      </c>
    </row>
    <row r="91" spans="1:7" ht="25.5" customHeight="1">
      <c r="A91" s="19" t="s">
        <v>140</v>
      </c>
      <c r="B91" s="19" t="s">
        <v>141</v>
      </c>
      <c r="C91" s="19" t="s">
        <v>142</v>
      </c>
      <c r="D91" s="19" t="s">
        <v>143</v>
      </c>
      <c r="E91" s="19" t="s">
        <v>144</v>
      </c>
      <c r="F91" s="19" t="s">
        <v>145</v>
      </c>
      <c r="G91" s="19" t="s">
        <v>146</v>
      </c>
    </row>
    <row r="92" spans="1:7" ht="12.75" customHeight="1">
      <c r="A92" s="81"/>
      <c r="B92" s="67"/>
      <c r="C92" s="93"/>
      <c r="D92" s="93"/>
      <c r="E92" s="93"/>
      <c r="F92" s="93"/>
      <c r="G92" s="93"/>
    </row>
    <row r="93" spans="1:7" ht="12.75" customHeight="1">
      <c r="A93" s="74"/>
      <c r="B93" s="80"/>
      <c r="C93" s="94"/>
      <c r="D93" s="94"/>
      <c r="E93" s="94"/>
      <c r="F93" s="94"/>
      <c r="G93" s="94"/>
    </row>
    <row r="94" spans="1:7" ht="12.75" customHeight="1">
      <c r="A94" s="81"/>
      <c r="B94" s="67"/>
      <c r="C94" s="93"/>
      <c r="D94" s="93"/>
      <c r="E94" s="93"/>
      <c r="F94" s="93"/>
      <c r="G94" s="93"/>
    </row>
    <row r="95" spans="1:7" ht="12.75" customHeight="1">
      <c r="A95" s="74"/>
      <c r="B95" s="80"/>
      <c r="C95" s="94"/>
      <c r="D95" s="94"/>
      <c r="E95" s="94"/>
      <c r="F95" s="94"/>
      <c r="G95" s="94"/>
    </row>
    <row r="96" spans="1:7" ht="12.75" customHeight="1">
      <c r="A96" s="81"/>
      <c r="B96" s="67"/>
      <c r="C96" s="93"/>
      <c r="D96" s="93"/>
      <c r="E96" s="93"/>
      <c r="F96" s="93"/>
      <c r="G96" s="93"/>
    </row>
    <row r="97" spans="1:7" ht="12.75" customHeight="1">
      <c r="A97" s="74"/>
      <c r="B97" s="80"/>
      <c r="C97" s="94"/>
      <c r="D97" s="94"/>
      <c r="E97" s="94"/>
      <c r="F97" s="94"/>
      <c r="G97" s="94"/>
    </row>
    <row r="98" spans="1:7" ht="12.75" customHeight="1">
      <c r="A98" s="81"/>
      <c r="B98" s="67"/>
      <c r="C98" s="93"/>
      <c r="D98" s="93"/>
      <c r="E98" s="93"/>
      <c r="F98" s="93"/>
      <c r="G98" s="93"/>
    </row>
    <row r="99" spans="1:7" ht="12.75" customHeight="1">
      <c r="A99" s="74"/>
      <c r="B99" s="80"/>
      <c r="C99" s="94"/>
      <c r="D99" s="94"/>
      <c r="E99" s="94"/>
      <c r="F99" s="94"/>
      <c r="G99" s="94"/>
    </row>
    <row r="100" spans="1:7" ht="12.75" customHeight="1">
      <c r="A100" s="81"/>
      <c r="B100" s="67"/>
      <c r="C100" s="93"/>
      <c r="D100" s="93"/>
      <c r="E100" s="93"/>
      <c r="F100" s="93"/>
      <c r="G100" s="93"/>
    </row>
    <row r="101" spans="1:7" ht="12.75" customHeight="1">
      <c r="A101" s="74"/>
      <c r="B101" s="80"/>
      <c r="C101" s="94"/>
      <c r="D101" s="94"/>
      <c r="E101" s="94"/>
      <c r="F101" s="94"/>
      <c r="G101" s="94"/>
    </row>
  </sheetData>
  <mergeCells count="44">
    <mergeCell ref="B61:G61"/>
    <mergeCell ref="B75:G75"/>
    <mergeCell ref="B89:G89"/>
    <mergeCell ref="B21:C21"/>
    <mergeCell ref="B22:C22"/>
    <mergeCell ref="B23:C23"/>
    <mergeCell ref="B24:C24"/>
    <mergeCell ref="B26:C26"/>
    <mergeCell ref="B27:C27"/>
    <mergeCell ref="B28:C28"/>
    <mergeCell ref="B29:C29"/>
    <mergeCell ref="B30:C30"/>
    <mergeCell ref="B31:C31"/>
    <mergeCell ref="B32:C32"/>
    <mergeCell ref="B36:C36"/>
    <mergeCell ref="B5:C5"/>
    <mergeCell ref="B6:C6"/>
    <mergeCell ref="B7:C7"/>
    <mergeCell ref="B15:C15"/>
    <mergeCell ref="B8:C8"/>
    <mergeCell ref="B9:C9"/>
    <mergeCell ref="B10:C10"/>
    <mergeCell ref="B11:C11"/>
    <mergeCell ref="B12:C12"/>
    <mergeCell ref="B13:C13"/>
    <mergeCell ref="B14:C14"/>
    <mergeCell ref="F1:G1"/>
    <mergeCell ref="A2:A3"/>
    <mergeCell ref="B2:C3"/>
    <mergeCell ref="D2:G2"/>
    <mergeCell ref="B4:C4"/>
    <mergeCell ref="B47:G47"/>
    <mergeCell ref="B45:C45"/>
    <mergeCell ref="B18:C18"/>
    <mergeCell ref="B20:C20"/>
    <mergeCell ref="B16:C16"/>
    <mergeCell ref="B37:C37"/>
    <mergeCell ref="B38:C38"/>
    <mergeCell ref="B39:C39"/>
    <mergeCell ref="B40:C40"/>
    <mergeCell ref="B41:C41"/>
    <mergeCell ref="B42:C42"/>
    <mergeCell ref="B43:C43"/>
    <mergeCell ref="B44:C44"/>
  </mergeCells>
  <hyperlinks>
    <hyperlink ref="F1" r:id="rId1"/>
    <hyperlink ref="F5" r:id="rId2"/>
    <hyperlink ref="F16" r:id="rId3"/>
    <hyperlink ref="F26" r:id="rId4"/>
    <hyperlink ref="F33" r:id="rId5"/>
  </hyperlinks>
  <pageMargins left="0.7" right="0.7"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sheetPr>
    <tabColor theme="5" tint="0.59999389629810485"/>
  </sheetPr>
  <dimension ref="A1:M20"/>
  <sheetViews>
    <sheetView showGridLines="0" workbookViewId="0">
      <selection activeCell="G8" sqref="G8"/>
    </sheetView>
  </sheetViews>
  <sheetFormatPr defaultColWidth="17.28515625" defaultRowHeight="15" customHeight="1"/>
  <cols>
    <col min="1" max="6" width="11.7109375" customWidth="1"/>
    <col min="7" max="12" width="9.140625" customWidth="1"/>
  </cols>
  <sheetData>
    <row r="1" spans="1:13" ht="20.25" customHeight="1">
      <c r="A1" s="382" t="s">
        <v>2</v>
      </c>
      <c r="B1" s="383"/>
      <c r="C1" s="383"/>
      <c r="D1" s="383"/>
      <c r="E1" s="383"/>
      <c r="F1" s="383"/>
      <c r="G1" s="383"/>
      <c r="H1" s="383"/>
      <c r="I1" s="383"/>
      <c r="J1" s="311"/>
      <c r="K1" s="3"/>
      <c r="L1" s="3"/>
    </row>
    <row r="2" spans="1:13" ht="12.75" customHeight="1">
      <c r="A2" s="163"/>
      <c r="B2" s="3"/>
      <c r="C2" s="3"/>
      <c r="D2" s="3"/>
      <c r="E2" s="3"/>
      <c r="F2" s="3"/>
      <c r="G2" s="3"/>
      <c r="H2" s="3"/>
      <c r="I2" s="3"/>
      <c r="J2" s="164"/>
      <c r="K2" s="129"/>
      <c r="L2" s="13" t="s">
        <v>25</v>
      </c>
    </row>
    <row r="3" spans="1:13" ht="15" customHeight="1">
      <c r="A3" s="165"/>
      <c r="B3" s="14"/>
      <c r="C3" s="14"/>
      <c r="D3" s="14"/>
      <c r="E3" s="14"/>
      <c r="F3" s="14"/>
      <c r="G3" s="28" t="s">
        <v>30</v>
      </c>
      <c r="H3" s="28" t="s">
        <v>50</v>
      </c>
      <c r="I3" s="28" t="s">
        <v>51</v>
      </c>
      <c r="J3" s="166" t="s">
        <v>52</v>
      </c>
      <c r="K3" s="129"/>
      <c r="L3" s="13"/>
    </row>
    <row r="4" spans="1:13" ht="15" customHeight="1">
      <c r="A4" s="384" t="s">
        <v>225</v>
      </c>
      <c r="B4" s="385"/>
      <c r="C4" s="385"/>
      <c r="D4" s="385"/>
      <c r="E4" s="385"/>
      <c r="F4" s="385"/>
      <c r="G4" s="32">
        <v>0</v>
      </c>
      <c r="H4" s="32">
        <v>6</v>
      </c>
      <c r="I4" s="32"/>
      <c r="J4" s="167"/>
      <c r="K4" s="129"/>
      <c r="L4" s="379" t="s">
        <v>217</v>
      </c>
      <c r="M4" s="379"/>
    </row>
    <row r="5" spans="1:13" ht="15" customHeight="1">
      <c r="A5" s="381" t="s">
        <v>226</v>
      </c>
      <c r="B5" s="315"/>
      <c r="C5" s="315"/>
      <c r="D5" s="315"/>
      <c r="E5" s="315"/>
      <c r="F5" s="316"/>
      <c r="G5" s="152">
        <v>0</v>
      </c>
      <c r="H5" s="55">
        <v>4</v>
      </c>
      <c r="I5" s="55"/>
      <c r="J5" s="168"/>
      <c r="K5" s="129"/>
      <c r="L5" s="3"/>
    </row>
    <row r="6" spans="1:13" ht="15" customHeight="1">
      <c r="A6" s="386" t="s">
        <v>227</v>
      </c>
      <c r="B6" s="315"/>
      <c r="C6" s="315"/>
      <c r="D6" s="315"/>
      <c r="E6" s="315"/>
      <c r="F6" s="316"/>
      <c r="G6" s="114">
        <v>0</v>
      </c>
      <c r="H6" s="32">
        <v>52</v>
      </c>
      <c r="I6" s="32"/>
      <c r="J6" s="167"/>
      <c r="K6" s="129"/>
      <c r="L6" s="3"/>
    </row>
    <row r="7" spans="1:13" ht="15" customHeight="1">
      <c r="A7" s="381" t="s">
        <v>228</v>
      </c>
      <c r="B7" s="315"/>
      <c r="C7" s="315"/>
      <c r="D7" s="315"/>
      <c r="E7" s="315"/>
      <c r="F7" s="316"/>
      <c r="G7" s="220">
        <v>343</v>
      </c>
      <c r="H7" s="223">
        <v>427</v>
      </c>
      <c r="I7" s="55">
        <v>527</v>
      </c>
      <c r="J7" s="168"/>
      <c r="K7" s="129"/>
      <c r="L7" s="3"/>
    </row>
    <row r="8" spans="1:13" ht="15" customHeight="1">
      <c r="A8" s="387" t="s">
        <v>215</v>
      </c>
      <c r="B8" s="307"/>
      <c r="C8" s="307"/>
      <c r="D8" s="307"/>
      <c r="E8" s="307"/>
      <c r="F8" s="307"/>
      <c r="G8" s="32"/>
      <c r="H8" s="32">
        <v>1</v>
      </c>
      <c r="I8" s="32">
        <v>0</v>
      </c>
      <c r="J8" s="167"/>
      <c r="K8" s="129"/>
      <c r="L8" s="3"/>
    </row>
    <row r="9" spans="1:13" ht="15" customHeight="1">
      <c r="A9" s="381" t="s">
        <v>216</v>
      </c>
      <c r="B9" s="315"/>
      <c r="C9" s="315"/>
      <c r="D9" s="315"/>
      <c r="E9" s="315"/>
      <c r="F9" s="316"/>
      <c r="G9" s="169"/>
      <c r="H9" s="170">
        <v>1</v>
      </c>
      <c r="I9" s="170">
        <v>0</v>
      </c>
      <c r="J9" s="171"/>
      <c r="K9" s="129"/>
      <c r="L9" s="3"/>
    </row>
    <row r="10" spans="1:13" ht="12.75" customHeight="1">
      <c r="A10" s="380" t="s">
        <v>214</v>
      </c>
      <c r="B10" s="380"/>
      <c r="C10" s="380"/>
      <c r="D10" s="380"/>
      <c r="E10" s="380"/>
      <c r="F10" s="380"/>
      <c r="G10" s="380"/>
      <c r="H10" s="380"/>
      <c r="I10" s="380"/>
      <c r="J10" s="380"/>
      <c r="K10" s="3"/>
      <c r="L10" s="3"/>
    </row>
    <row r="11" spans="1:13" ht="12.75" customHeight="1">
      <c r="A11" s="13"/>
      <c r="B11" s="3"/>
      <c r="C11" s="3"/>
      <c r="D11" s="3"/>
      <c r="E11" s="3"/>
      <c r="F11" s="3"/>
      <c r="G11" s="3"/>
      <c r="H11" s="3"/>
      <c r="I11" s="3"/>
      <c r="J11" s="3"/>
      <c r="K11" s="3"/>
      <c r="L11" s="3"/>
    </row>
    <row r="12" spans="1:13" ht="12.75" customHeight="1">
      <c r="A12" s="13"/>
      <c r="B12" s="3"/>
      <c r="C12" s="3"/>
      <c r="D12" s="3"/>
      <c r="E12" s="3"/>
      <c r="F12" s="3"/>
      <c r="G12" s="3"/>
      <c r="H12" s="3"/>
      <c r="I12" s="3"/>
      <c r="J12" s="3"/>
      <c r="K12" s="3"/>
      <c r="L12" s="3"/>
    </row>
    <row r="13" spans="1:13" ht="15.75" customHeight="1">
      <c r="K13" s="3"/>
      <c r="L13" s="3"/>
    </row>
    <row r="14" spans="1:13" ht="12.75" customHeight="1">
      <c r="A14" s="162"/>
      <c r="K14" s="3"/>
      <c r="L14" s="3"/>
    </row>
    <row r="15" spans="1:13" ht="54.95" customHeight="1">
      <c r="K15" s="3"/>
      <c r="L15" s="3"/>
    </row>
    <row r="16" spans="1:13" ht="12.75" customHeight="1">
      <c r="K16" s="3"/>
      <c r="L16" s="3"/>
    </row>
    <row r="17" spans="11:12" ht="35.1" customHeight="1">
      <c r="K17" s="3"/>
      <c r="L17" s="3"/>
    </row>
    <row r="18" spans="11:12" ht="12.75" customHeight="1">
      <c r="K18" s="3"/>
      <c r="L18" s="3"/>
    </row>
    <row r="19" spans="11:12" ht="15" customHeight="1">
      <c r="K19" s="3"/>
      <c r="L19" s="3"/>
    </row>
    <row r="20" spans="11:12" ht="35.1" customHeight="1">
      <c r="K20" s="3"/>
      <c r="L20" s="3"/>
    </row>
  </sheetData>
  <mergeCells count="9">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dimension ref="A1:K79"/>
  <sheetViews>
    <sheetView topLeftCell="A4" workbookViewId="0">
      <selection activeCell="A41" sqref="A41:K56"/>
    </sheetView>
  </sheetViews>
  <sheetFormatPr defaultColWidth="17.28515625" defaultRowHeight="15" customHeight="1"/>
  <cols>
    <col min="1" max="11" width="9.140625" customWidth="1"/>
  </cols>
  <sheetData>
    <row r="1" spans="1:11" ht="30" customHeight="1">
      <c r="A1" s="388" t="s">
        <v>3</v>
      </c>
      <c r="B1" s="251"/>
      <c r="C1" s="251"/>
      <c r="D1" s="251"/>
      <c r="E1" s="251"/>
      <c r="F1" s="251"/>
      <c r="G1" s="251"/>
      <c r="H1" s="251"/>
      <c r="I1" s="251"/>
      <c r="J1" s="251"/>
      <c r="K1" s="251"/>
    </row>
    <row r="2" spans="1:11" ht="30" customHeight="1">
      <c r="A2" s="251"/>
      <c r="B2" s="251"/>
      <c r="C2" s="251"/>
      <c r="D2" s="251"/>
      <c r="E2" s="251"/>
      <c r="F2" s="251"/>
      <c r="G2" s="251"/>
      <c r="H2" s="251"/>
      <c r="I2" s="251"/>
      <c r="J2" s="251"/>
      <c r="K2" s="251"/>
    </row>
    <row r="3" spans="1:11" ht="12.75" customHeight="1">
      <c r="A3" s="3"/>
      <c r="B3" s="3"/>
      <c r="C3" s="3"/>
      <c r="D3" s="3"/>
      <c r="E3" s="3"/>
      <c r="F3" s="3"/>
      <c r="G3" s="3"/>
      <c r="H3" s="3"/>
      <c r="I3" s="3"/>
      <c r="J3" s="3"/>
      <c r="K3" s="3"/>
    </row>
    <row r="4" spans="1:11" ht="12.75" customHeight="1">
      <c r="A4" s="8" t="s">
        <v>21</v>
      </c>
      <c r="B4" s="3"/>
      <c r="C4" s="3"/>
      <c r="D4" s="3"/>
      <c r="E4" s="3"/>
      <c r="F4" s="3"/>
      <c r="G4" s="3"/>
      <c r="H4" s="3"/>
      <c r="I4" s="3"/>
      <c r="J4" s="3"/>
      <c r="K4" s="3"/>
    </row>
    <row r="5" spans="1:11" ht="12.75" customHeight="1">
      <c r="A5" s="389"/>
      <c r="B5" s="251"/>
      <c r="C5" s="251"/>
      <c r="D5" s="251"/>
      <c r="E5" s="251"/>
      <c r="F5" s="251"/>
      <c r="G5" s="251"/>
      <c r="H5" s="251"/>
      <c r="I5" s="251"/>
      <c r="J5" s="251"/>
      <c r="K5" s="251"/>
    </row>
    <row r="6" spans="1:11" ht="12.75" customHeight="1">
      <c r="A6" s="251"/>
      <c r="B6" s="251"/>
      <c r="C6" s="251"/>
      <c r="D6" s="251"/>
      <c r="E6" s="251"/>
      <c r="F6" s="251"/>
      <c r="G6" s="251"/>
      <c r="H6" s="251"/>
      <c r="I6" s="251"/>
      <c r="J6" s="251"/>
      <c r="K6" s="251"/>
    </row>
    <row r="7" spans="1:11" ht="12.75" customHeight="1">
      <c r="A7" s="251"/>
      <c r="B7" s="251"/>
      <c r="C7" s="251"/>
      <c r="D7" s="251"/>
      <c r="E7" s="251"/>
      <c r="F7" s="251"/>
      <c r="G7" s="251"/>
      <c r="H7" s="251"/>
      <c r="I7" s="251"/>
      <c r="J7" s="251"/>
      <c r="K7" s="251"/>
    </row>
    <row r="8" spans="1:11" ht="12.75" customHeight="1">
      <c r="A8" s="251"/>
      <c r="B8" s="251"/>
      <c r="C8" s="251"/>
      <c r="D8" s="251"/>
      <c r="E8" s="251"/>
      <c r="F8" s="251"/>
      <c r="G8" s="251"/>
      <c r="H8" s="251"/>
      <c r="I8" s="251"/>
      <c r="J8" s="251"/>
      <c r="K8" s="251"/>
    </row>
    <row r="9" spans="1:11" ht="12.75" customHeight="1">
      <c r="A9" s="251"/>
      <c r="B9" s="251"/>
      <c r="C9" s="251"/>
      <c r="D9" s="251"/>
      <c r="E9" s="251"/>
      <c r="F9" s="251"/>
      <c r="G9" s="251"/>
      <c r="H9" s="251"/>
      <c r="I9" s="251"/>
      <c r="J9" s="251"/>
      <c r="K9" s="251"/>
    </row>
    <row r="10" spans="1:11" ht="12.75" customHeight="1">
      <c r="A10" s="251"/>
      <c r="B10" s="251"/>
      <c r="C10" s="251"/>
      <c r="D10" s="251"/>
      <c r="E10" s="251"/>
      <c r="F10" s="251"/>
      <c r="G10" s="251"/>
      <c r="H10" s="251"/>
      <c r="I10" s="251"/>
      <c r="J10" s="251"/>
      <c r="K10" s="251"/>
    </row>
    <row r="11" spans="1:11" ht="12.75" customHeight="1">
      <c r="A11" s="251"/>
      <c r="B11" s="251"/>
      <c r="C11" s="251"/>
      <c r="D11" s="251"/>
      <c r="E11" s="251"/>
      <c r="F11" s="251"/>
      <c r="G11" s="251"/>
      <c r="H11" s="251"/>
      <c r="I11" s="251"/>
      <c r="J11" s="251"/>
      <c r="K11" s="251"/>
    </row>
    <row r="12" spans="1:11" ht="12.75" customHeight="1">
      <c r="A12" s="251"/>
      <c r="B12" s="251"/>
      <c r="C12" s="251"/>
      <c r="D12" s="251"/>
      <c r="E12" s="251"/>
      <c r="F12" s="251"/>
      <c r="G12" s="251"/>
      <c r="H12" s="251"/>
      <c r="I12" s="251"/>
      <c r="J12" s="251"/>
      <c r="K12" s="251"/>
    </row>
    <row r="13" spans="1:11" ht="12.75" customHeight="1">
      <c r="A13" s="251"/>
      <c r="B13" s="251"/>
      <c r="C13" s="251"/>
      <c r="D13" s="251"/>
      <c r="E13" s="251"/>
      <c r="F13" s="251"/>
      <c r="G13" s="251"/>
      <c r="H13" s="251"/>
      <c r="I13" s="251"/>
      <c r="J13" s="251"/>
      <c r="K13" s="251"/>
    </row>
    <row r="14" spans="1:11" ht="12.75" customHeight="1">
      <c r="A14" s="251"/>
      <c r="B14" s="251"/>
      <c r="C14" s="251"/>
      <c r="D14" s="251"/>
      <c r="E14" s="251"/>
      <c r="F14" s="251"/>
      <c r="G14" s="251"/>
      <c r="H14" s="251"/>
      <c r="I14" s="251"/>
      <c r="J14" s="251"/>
      <c r="K14" s="251"/>
    </row>
    <row r="15" spans="1:11" ht="12.75" customHeight="1">
      <c r="A15" s="251"/>
      <c r="B15" s="251"/>
      <c r="C15" s="251"/>
      <c r="D15" s="251"/>
      <c r="E15" s="251"/>
      <c r="F15" s="251"/>
      <c r="G15" s="251"/>
      <c r="H15" s="251"/>
      <c r="I15" s="251"/>
      <c r="J15" s="251"/>
      <c r="K15" s="251"/>
    </row>
    <row r="16" spans="1:11" ht="12.75" customHeight="1">
      <c r="A16" s="251"/>
      <c r="B16" s="251"/>
      <c r="C16" s="251"/>
      <c r="D16" s="251"/>
      <c r="E16" s="251"/>
      <c r="F16" s="251"/>
      <c r="G16" s="251"/>
      <c r="H16" s="251"/>
      <c r="I16" s="251"/>
      <c r="J16" s="251"/>
      <c r="K16" s="251"/>
    </row>
    <row r="17" spans="1:11" ht="12.75" customHeight="1">
      <c r="A17" s="251"/>
      <c r="B17" s="251"/>
      <c r="C17" s="251"/>
      <c r="D17" s="251"/>
      <c r="E17" s="251"/>
      <c r="F17" s="251"/>
      <c r="G17" s="251"/>
      <c r="H17" s="251"/>
      <c r="I17" s="251"/>
      <c r="J17" s="251"/>
      <c r="K17" s="251"/>
    </row>
    <row r="18" spans="1:11" ht="12.75" customHeight="1">
      <c r="A18" s="251"/>
      <c r="B18" s="251"/>
      <c r="C18" s="251"/>
      <c r="D18" s="251"/>
      <c r="E18" s="251"/>
      <c r="F18" s="251"/>
      <c r="G18" s="251"/>
      <c r="H18" s="251"/>
      <c r="I18" s="251"/>
      <c r="J18" s="251"/>
      <c r="K18" s="251"/>
    </row>
    <row r="19" spans="1:11" ht="12.75" customHeight="1">
      <c r="A19" s="251"/>
      <c r="B19" s="251"/>
      <c r="C19" s="251"/>
      <c r="D19" s="251"/>
      <c r="E19" s="251"/>
      <c r="F19" s="251"/>
      <c r="G19" s="251"/>
      <c r="H19" s="251"/>
      <c r="I19" s="251"/>
      <c r="J19" s="251"/>
      <c r="K19" s="251"/>
    </row>
    <row r="20" spans="1:11" ht="12.75" customHeight="1">
      <c r="A20" s="251"/>
      <c r="B20" s="251"/>
      <c r="C20" s="251"/>
      <c r="D20" s="251"/>
      <c r="E20" s="251"/>
      <c r="F20" s="251"/>
      <c r="G20" s="251"/>
      <c r="H20" s="251"/>
      <c r="I20" s="251"/>
      <c r="J20" s="251"/>
      <c r="K20" s="251"/>
    </row>
    <row r="21" spans="1:11" ht="12.75" customHeight="1">
      <c r="A21" s="3"/>
      <c r="B21" s="3"/>
      <c r="C21" s="3"/>
      <c r="D21" s="3"/>
      <c r="E21" s="3"/>
      <c r="F21" s="3"/>
      <c r="G21" s="3"/>
      <c r="H21" s="3"/>
      <c r="I21" s="3"/>
      <c r="J21" s="3"/>
      <c r="K21" s="3"/>
    </row>
    <row r="22" spans="1:11" ht="12.75" customHeight="1">
      <c r="A22" s="8" t="s">
        <v>22</v>
      </c>
      <c r="B22" s="3"/>
      <c r="C22" s="3"/>
      <c r="D22" s="3"/>
      <c r="E22" s="3"/>
      <c r="F22" s="3"/>
      <c r="G22" s="3"/>
      <c r="H22" s="3"/>
      <c r="I22" s="3"/>
      <c r="J22" s="3"/>
      <c r="K22" s="3"/>
    </row>
    <row r="23" spans="1:11" ht="12.75" customHeight="1">
      <c r="A23" s="389"/>
      <c r="B23" s="251"/>
      <c r="C23" s="251"/>
      <c r="D23" s="251"/>
      <c r="E23" s="251"/>
      <c r="F23" s="251"/>
      <c r="G23" s="251"/>
      <c r="H23" s="251"/>
      <c r="I23" s="251"/>
      <c r="J23" s="251"/>
      <c r="K23" s="251"/>
    </row>
    <row r="24" spans="1:11" ht="12.75" customHeight="1">
      <c r="A24" s="251"/>
      <c r="B24" s="251"/>
      <c r="C24" s="251"/>
      <c r="D24" s="251"/>
      <c r="E24" s="251"/>
      <c r="F24" s="251"/>
      <c r="G24" s="251"/>
      <c r="H24" s="251"/>
      <c r="I24" s="251"/>
      <c r="J24" s="251"/>
      <c r="K24" s="251"/>
    </row>
    <row r="25" spans="1:11" ht="12.75" customHeight="1">
      <c r="A25" s="251"/>
      <c r="B25" s="251"/>
      <c r="C25" s="251"/>
      <c r="D25" s="251"/>
      <c r="E25" s="251"/>
      <c r="F25" s="251"/>
      <c r="G25" s="251"/>
      <c r="H25" s="251"/>
      <c r="I25" s="251"/>
      <c r="J25" s="251"/>
      <c r="K25" s="251"/>
    </row>
    <row r="26" spans="1:11" ht="12.75" customHeight="1">
      <c r="A26" s="251"/>
      <c r="B26" s="251"/>
      <c r="C26" s="251"/>
      <c r="D26" s="251"/>
      <c r="E26" s="251"/>
      <c r="F26" s="251"/>
      <c r="G26" s="251"/>
      <c r="H26" s="251"/>
      <c r="I26" s="251"/>
      <c r="J26" s="251"/>
      <c r="K26" s="251"/>
    </row>
    <row r="27" spans="1:11" ht="12.75" customHeight="1">
      <c r="A27" s="251"/>
      <c r="B27" s="251"/>
      <c r="C27" s="251"/>
      <c r="D27" s="251"/>
      <c r="E27" s="251"/>
      <c r="F27" s="251"/>
      <c r="G27" s="251"/>
      <c r="H27" s="251"/>
      <c r="I27" s="251"/>
      <c r="J27" s="251"/>
      <c r="K27" s="251"/>
    </row>
    <row r="28" spans="1:11" ht="12.75" customHeight="1">
      <c r="A28" s="251"/>
      <c r="B28" s="251"/>
      <c r="C28" s="251"/>
      <c r="D28" s="251"/>
      <c r="E28" s="251"/>
      <c r="F28" s="251"/>
      <c r="G28" s="251"/>
      <c r="H28" s="251"/>
      <c r="I28" s="251"/>
      <c r="J28" s="251"/>
      <c r="K28" s="251"/>
    </row>
    <row r="29" spans="1:11" ht="12.75" customHeight="1">
      <c r="A29" s="251"/>
      <c r="B29" s="251"/>
      <c r="C29" s="251"/>
      <c r="D29" s="251"/>
      <c r="E29" s="251"/>
      <c r="F29" s="251"/>
      <c r="G29" s="251"/>
      <c r="H29" s="251"/>
      <c r="I29" s="251"/>
      <c r="J29" s="251"/>
      <c r="K29" s="251"/>
    </row>
    <row r="30" spans="1:11" ht="12.75" customHeight="1">
      <c r="A30" s="251"/>
      <c r="B30" s="251"/>
      <c r="C30" s="251"/>
      <c r="D30" s="251"/>
      <c r="E30" s="251"/>
      <c r="F30" s="251"/>
      <c r="G30" s="251"/>
      <c r="H30" s="251"/>
      <c r="I30" s="251"/>
      <c r="J30" s="251"/>
      <c r="K30" s="251"/>
    </row>
    <row r="31" spans="1:11" ht="12.75" customHeight="1">
      <c r="A31" s="251"/>
      <c r="B31" s="251"/>
      <c r="C31" s="251"/>
      <c r="D31" s="251"/>
      <c r="E31" s="251"/>
      <c r="F31" s="251"/>
      <c r="G31" s="251"/>
      <c r="H31" s="251"/>
      <c r="I31" s="251"/>
      <c r="J31" s="251"/>
      <c r="K31" s="251"/>
    </row>
    <row r="32" spans="1:11" ht="12.75" customHeight="1">
      <c r="A32" s="251"/>
      <c r="B32" s="251"/>
      <c r="C32" s="251"/>
      <c r="D32" s="251"/>
      <c r="E32" s="251"/>
      <c r="F32" s="251"/>
      <c r="G32" s="251"/>
      <c r="H32" s="251"/>
      <c r="I32" s="251"/>
      <c r="J32" s="251"/>
      <c r="K32" s="251"/>
    </row>
    <row r="33" spans="1:11" ht="12.75" customHeight="1">
      <c r="A33" s="251"/>
      <c r="B33" s="251"/>
      <c r="C33" s="251"/>
      <c r="D33" s="251"/>
      <c r="E33" s="251"/>
      <c r="F33" s="251"/>
      <c r="G33" s="251"/>
      <c r="H33" s="251"/>
      <c r="I33" s="251"/>
      <c r="J33" s="251"/>
      <c r="K33" s="251"/>
    </row>
    <row r="34" spans="1:11" ht="12.75" customHeight="1">
      <c r="A34" s="251"/>
      <c r="B34" s="251"/>
      <c r="C34" s="251"/>
      <c r="D34" s="251"/>
      <c r="E34" s="251"/>
      <c r="F34" s="251"/>
      <c r="G34" s="251"/>
      <c r="H34" s="251"/>
      <c r="I34" s="251"/>
      <c r="J34" s="251"/>
      <c r="K34" s="251"/>
    </row>
    <row r="35" spans="1:11" ht="12.75" customHeight="1">
      <c r="A35" s="251"/>
      <c r="B35" s="251"/>
      <c r="C35" s="251"/>
      <c r="D35" s="251"/>
      <c r="E35" s="251"/>
      <c r="F35" s="251"/>
      <c r="G35" s="251"/>
      <c r="H35" s="251"/>
      <c r="I35" s="251"/>
      <c r="J35" s="251"/>
      <c r="K35" s="251"/>
    </row>
    <row r="36" spans="1:11" ht="12.75" customHeight="1">
      <c r="A36" s="251"/>
      <c r="B36" s="251"/>
      <c r="C36" s="251"/>
      <c r="D36" s="251"/>
      <c r="E36" s="251"/>
      <c r="F36" s="251"/>
      <c r="G36" s="251"/>
      <c r="H36" s="251"/>
      <c r="I36" s="251"/>
      <c r="J36" s="251"/>
      <c r="K36" s="251"/>
    </row>
    <row r="37" spans="1:11" ht="12.75" customHeight="1">
      <c r="A37" s="251"/>
      <c r="B37" s="251"/>
      <c r="C37" s="251"/>
      <c r="D37" s="251"/>
      <c r="E37" s="251"/>
      <c r="F37" s="251"/>
      <c r="G37" s="251"/>
      <c r="H37" s="251"/>
      <c r="I37" s="251"/>
      <c r="J37" s="251"/>
      <c r="K37" s="251"/>
    </row>
    <row r="38" spans="1:11" ht="12.75" customHeight="1">
      <c r="A38" s="251"/>
      <c r="B38" s="251"/>
      <c r="C38" s="251"/>
      <c r="D38" s="251"/>
      <c r="E38" s="251"/>
      <c r="F38" s="251"/>
      <c r="G38" s="251"/>
      <c r="H38" s="251"/>
      <c r="I38" s="251"/>
      <c r="J38" s="251"/>
      <c r="K38" s="251"/>
    </row>
    <row r="39" spans="1:11" ht="12.75" customHeight="1">
      <c r="A39" s="3"/>
      <c r="B39" s="3"/>
      <c r="C39" s="3"/>
      <c r="D39" s="3"/>
      <c r="E39" s="3"/>
      <c r="F39" s="3"/>
      <c r="G39" s="3"/>
      <c r="H39" s="3"/>
      <c r="I39" s="3"/>
      <c r="J39" s="3"/>
      <c r="K39" s="3"/>
    </row>
    <row r="40" spans="1:11" ht="12.75" customHeight="1">
      <c r="A40" s="8" t="s">
        <v>23</v>
      </c>
      <c r="B40" s="3"/>
      <c r="C40" s="3"/>
      <c r="D40" s="3"/>
      <c r="E40" s="3"/>
      <c r="F40" s="3"/>
      <c r="G40" s="3"/>
      <c r="H40" s="3"/>
      <c r="I40" s="3"/>
      <c r="J40" s="3"/>
      <c r="K40" s="3"/>
    </row>
    <row r="41" spans="1:11" ht="12.75" customHeight="1">
      <c r="A41" s="389"/>
      <c r="B41" s="251"/>
      <c r="C41" s="251"/>
      <c r="D41" s="251"/>
      <c r="E41" s="251"/>
      <c r="F41" s="251"/>
      <c r="G41" s="251"/>
      <c r="H41" s="251"/>
      <c r="I41" s="251"/>
      <c r="J41" s="251"/>
      <c r="K41" s="251"/>
    </row>
    <row r="42" spans="1:11" ht="12.75" customHeight="1">
      <c r="A42" s="251"/>
      <c r="B42" s="251"/>
      <c r="C42" s="251"/>
      <c r="D42" s="251"/>
      <c r="E42" s="251"/>
      <c r="F42" s="251"/>
      <c r="G42" s="251"/>
      <c r="H42" s="251"/>
      <c r="I42" s="251"/>
      <c r="J42" s="251"/>
      <c r="K42" s="251"/>
    </row>
    <row r="43" spans="1:11" ht="12.75" customHeight="1">
      <c r="A43" s="251"/>
      <c r="B43" s="251"/>
      <c r="C43" s="251"/>
      <c r="D43" s="251"/>
      <c r="E43" s="251"/>
      <c r="F43" s="251"/>
      <c r="G43" s="251"/>
      <c r="H43" s="251"/>
      <c r="I43" s="251"/>
      <c r="J43" s="251"/>
      <c r="K43" s="251"/>
    </row>
    <row r="44" spans="1:11" ht="12.75" customHeight="1">
      <c r="A44" s="251"/>
      <c r="B44" s="251"/>
      <c r="C44" s="251"/>
      <c r="D44" s="251"/>
      <c r="E44" s="251"/>
      <c r="F44" s="251"/>
      <c r="G44" s="251"/>
      <c r="H44" s="251"/>
      <c r="I44" s="251"/>
      <c r="J44" s="251"/>
      <c r="K44" s="251"/>
    </row>
    <row r="45" spans="1:11" ht="12.75" customHeight="1">
      <c r="A45" s="251"/>
      <c r="B45" s="251"/>
      <c r="C45" s="251"/>
      <c r="D45" s="251"/>
      <c r="E45" s="251"/>
      <c r="F45" s="251"/>
      <c r="G45" s="251"/>
      <c r="H45" s="251"/>
      <c r="I45" s="251"/>
      <c r="J45" s="251"/>
      <c r="K45" s="251"/>
    </row>
    <row r="46" spans="1:11" ht="12.75" customHeight="1">
      <c r="A46" s="251"/>
      <c r="B46" s="251"/>
      <c r="C46" s="251"/>
      <c r="D46" s="251"/>
      <c r="E46" s="251"/>
      <c r="F46" s="251"/>
      <c r="G46" s="251"/>
      <c r="H46" s="251"/>
      <c r="I46" s="251"/>
      <c r="J46" s="251"/>
      <c r="K46" s="251"/>
    </row>
    <row r="47" spans="1:11" ht="12.75" customHeight="1">
      <c r="A47" s="251"/>
      <c r="B47" s="251"/>
      <c r="C47" s="251"/>
      <c r="D47" s="251"/>
      <c r="E47" s="251"/>
      <c r="F47" s="251"/>
      <c r="G47" s="251"/>
      <c r="H47" s="251"/>
      <c r="I47" s="251"/>
      <c r="J47" s="251"/>
      <c r="K47" s="251"/>
    </row>
    <row r="48" spans="1:11" ht="12.75" customHeight="1">
      <c r="A48" s="251"/>
      <c r="B48" s="251"/>
      <c r="C48" s="251"/>
      <c r="D48" s="251"/>
      <c r="E48" s="251"/>
      <c r="F48" s="251"/>
      <c r="G48" s="251"/>
      <c r="H48" s="251"/>
      <c r="I48" s="251"/>
      <c r="J48" s="251"/>
      <c r="K48" s="251"/>
    </row>
    <row r="49" spans="1:11" ht="12.75" customHeight="1">
      <c r="A49" s="251"/>
      <c r="B49" s="251"/>
      <c r="C49" s="251"/>
      <c r="D49" s="251"/>
      <c r="E49" s="251"/>
      <c r="F49" s="251"/>
      <c r="G49" s="251"/>
      <c r="H49" s="251"/>
      <c r="I49" s="251"/>
      <c r="J49" s="251"/>
      <c r="K49" s="251"/>
    </row>
    <row r="50" spans="1:11" ht="12.75" customHeight="1">
      <c r="A50" s="251"/>
      <c r="B50" s="251"/>
      <c r="C50" s="251"/>
      <c r="D50" s="251"/>
      <c r="E50" s="251"/>
      <c r="F50" s="251"/>
      <c r="G50" s="251"/>
      <c r="H50" s="251"/>
      <c r="I50" s="251"/>
      <c r="J50" s="251"/>
      <c r="K50" s="251"/>
    </row>
    <row r="51" spans="1:11" ht="12.75" customHeight="1">
      <c r="A51" s="251"/>
      <c r="B51" s="251"/>
      <c r="C51" s="251"/>
      <c r="D51" s="251"/>
      <c r="E51" s="251"/>
      <c r="F51" s="251"/>
      <c r="G51" s="251"/>
      <c r="H51" s="251"/>
      <c r="I51" s="251"/>
      <c r="J51" s="251"/>
      <c r="K51" s="251"/>
    </row>
    <row r="52" spans="1:11" ht="12.75" customHeight="1">
      <c r="A52" s="251"/>
      <c r="B52" s="251"/>
      <c r="C52" s="251"/>
      <c r="D52" s="251"/>
      <c r="E52" s="251"/>
      <c r="F52" s="251"/>
      <c r="G52" s="251"/>
      <c r="H52" s="251"/>
      <c r="I52" s="251"/>
      <c r="J52" s="251"/>
      <c r="K52" s="251"/>
    </row>
    <row r="53" spans="1:11" ht="12.75" customHeight="1">
      <c r="A53" s="251"/>
      <c r="B53" s="251"/>
      <c r="C53" s="251"/>
      <c r="D53" s="251"/>
      <c r="E53" s="251"/>
      <c r="F53" s="251"/>
      <c r="G53" s="251"/>
      <c r="H53" s="251"/>
      <c r="I53" s="251"/>
      <c r="J53" s="251"/>
      <c r="K53" s="251"/>
    </row>
    <row r="54" spans="1:11" ht="12.75" customHeight="1">
      <c r="A54" s="251"/>
      <c r="B54" s="251"/>
      <c r="C54" s="251"/>
      <c r="D54" s="251"/>
      <c r="E54" s="251"/>
      <c r="F54" s="251"/>
      <c r="G54" s="251"/>
      <c r="H54" s="251"/>
      <c r="I54" s="251"/>
      <c r="J54" s="251"/>
      <c r="K54" s="251"/>
    </row>
    <row r="55" spans="1:11" ht="12.75" customHeight="1">
      <c r="A55" s="251"/>
      <c r="B55" s="251"/>
      <c r="C55" s="251"/>
      <c r="D55" s="251"/>
      <c r="E55" s="251"/>
      <c r="F55" s="251"/>
      <c r="G55" s="251"/>
      <c r="H55" s="251"/>
      <c r="I55" s="251"/>
      <c r="J55" s="251"/>
      <c r="K55" s="251"/>
    </row>
    <row r="56" spans="1:11" ht="12.75" customHeight="1">
      <c r="A56" s="251"/>
      <c r="B56" s="251"/>
      <c r="C56" s="251"/>
      <c r="D56" s="251"/>
      <c r="E56" s="251"/>
      <c r="F56" s="251"/>
      <c r="G56" s="251"/>
      <c r="H56" s="251"/>
      <c r="I56" s="251"/>
      <c r="J56" s="251"/>
      <c r="K56" s="251"/>
    </row>
    <row r="57" spans="1:11" ht="12.75" customHeight="1">
      <c r="A57" s="3"/>
      <c r="B57" s="3"/>
      <c r="C57" s="3"/>
      <c r="D57" s="3"/>
      <c r="E57" s="3"/>
      <c r="F57" s="3"/>
      <c r="G57" s="3"/>
      <c r="H57" s="3"/>
      <c r="I57" s="3"/>
      <c r="J57" s="3"/>
      <c r="K57" s="3"/>
    </row>
    <row r="58" spans="1:11" ht="12.75" customHeight="1">
      <c r="A58" s="8" t="s">
        <v>24</v>
      </c>
      <c r="B58" s="3"/>
      <c r="C58" s="3"/>
      <c r="D58" s="3"/>
      <c r="E58" s="3"/>
      <c r="F58" s="3"/>
      <c r="G58" s="3"/>
      <c r="H58" s="3"/>
      <c r="I58" s="3"/>
      <c r="J58" s="3"/>
      <c r="K58" s="3"/>
    </row>
    <row r="59" spans="1:11" ht="12.75" customHeight="1">
      <c r="A59" s="389"/>
      <c r="B59" s="251"/>
      <c r="C59" s="251"/>
      <c r="D59" s="251"/>
      <c r="E59" s="251"/>
      <c r="F59" s="251"/>
      <c r="G59" s="251"/>
      <c r="H59" s="251"/>
      <c r="I59" s="251"/>
      <c r="J59" s="251"/>
      <c r="K59" s="251"/>
    </row>
    <row r="60" spans="1:11" ht="12.75" customHeight="1">
      <c r="A60" s="251"/>
      <c r="B60" s="251"/>
      <c r="C60" s="251"/>
      <c r="D60" s="251"/>
      <c r="E60" s="251"/>
      <c r="F60" s="251"/>
      <c r="G60" s="251"/>
      <c r="H60" s="251"/>
      <c r="I60" s="251"/>
      <c r="J60" s="251"/>
      <c r="K60" s="251"/>
    </row>
    <row r="61" spans="1:11" ht="12.75" customHeight="1">
      <c r="A61" s="251"/>
      <c r="B61" s="251"/>
      <c r="C61" s="251"/>
      <c r="D61" s="251"/>
      <c r="E61" s="251"/>
      <c r="F61" s="251"/>
      <c r="G61" s="251"/>
      <c r="H61" s="251"/>
      <c r="I61" s="251"/>
      <c r="J61" s="251"/>
      <c r="K61" s="251"/>
    </row>
    <row r="62" spans="1:11" ht="12.75" customHeight="1">
      <c r="A62" s="251"/>
      <c r="B62" s="251"/>
      <c r="C62" s="251"/>
      <c r="D62" s="251"/>
      <c r="E62" s="251"/>
      <c r="F62" s="251"/>
      <c r="G62" s="251"/>
      <c r="H62" s="251"/>
      <c r="I62" s="251"/>
      <c r="J62" s="251"/>
      <c r="K62" s="251"/>
    </row>
    <row r="63" spans="1:11" ht="12.75" customHeight="1">
      <c r="A63" s="251"/>
      <c r="B63" s="251"/>
      <c r="C63" s="251"/>
      <c r="D63" s="251"/>
      <c r="E63" s="251"/>
      <c r="F63" s="251"/>
      <c r="G63" s="251"/>
      <c r="H63" s="251"/>
      <c r="I63" s="251"/>
      <c r="J63" s="251"/>
      <c r="K63" s="251"/>
    </row>
    <row r="64" spans="1:11" ht="12.75" customHeight="1">
      <c r="A64" s="251"/>
      <c r="B64" s="251"/>
      <c r="C64" s="251"/>
      <c r="D64" s="251"/>
      <c r="E64" s="251"/>
      <c r="F64" s="251"/>
      <c r="G64" s="251"/>
      <c r="H64" s="251"/>
      <c r="I64" s="251"/>
      <c r="J64" s="251"/>
      <c r="K64" s="251"/>
    </row>
    <row r="65" spans="1:11" ht="12.75" customHeight="1">
      <c r="A65" s="251"/>
      <c r="B65" s="251"/>
      <c r="C65" s="251"/>
      <c r="D65" s="251"/>
      <c r="E65" s="251"/>
      <c r="F65" s="251"/>
      <c r="G65" s="251"/>
      <c r="H65" s="251"/>
      <c r="I65" s="251"/>
      <c r="J65" s="251"/>
      <c r="K65" s="251"/>
    </row>
    <row r="66" spans="1:11" ht="12.75" customHeight="1">
      <c r="A66" s="251"/>
      <c r="B66" s="251"/>
      <c r="C66" s="251"/>
      <c r="D66" s="251"/>
      <c r="E66" s="251"/>
      <c r="F66" s="251"/>
      <c r="G66" s="251"/>
      <c r="H66" s="251"/>
      <c r="I66" s="251"/>
      <c r="J66" s="251"/>
      <c r="K66" s="251"/>
    </row>
    <row r="67" spans="1:11" ht="12.75" customHeight="1">
      <c r="A67" s="251"/>
      <c r="B67" s="251"/>
      <c r="C67" s="251"/>
      <c r="D67" s="251"/>
      <c r="E67" s="251"/>
      <c r="F67" s="251"/>
      <c r="G67" s="251"/>
      <c r="H67" s="251"/>
      <c r="I67" s="251"/>
      <c r="J67" s="251"/>
      <c r="K67" s="251"/>
    </row>
    <row r="68" spans="1:11" ht="12.75" customHeight="1">
      <c r="A68" s="251"/>
      <c r="B68" s="251"/>
      <c r="C68" s="251"/>
      <c r="D68" s="251"/>
      <c r="E68" s="251"/>
      <c r="F68" s="251"/>
      <c r="G68" s="251"/>
      <c r="H68" s="251"/>
      <c r="I68" s="251"/>
      <c r="J68" s="251"/>
      <c r="K68" s="251"/>
    </row>
    <row r="69" spans="1:11" ht="12.75" customHeight="1">
      <c r="A69" s="251"/>
      <c r="B69" s="251"/>
      <c r="C69" s="251"/>
      <c r="D69" s="251"/>
      <c r="E69" s="251"/>
      <c r="F69" s="251"/>
      <c r="G69" s="251"/>
      <c r="H69" s="251"/>
      <c r="I69" s="251"/>
      <c r="J69" s="251"/>
      <c r="K69" s="251"/>
    </row>
    <row r="70" spans="1:11" ht="12.75" customHeight="1">
      <c r="A70" s="251"/>
      <c r="B70" s="251"/>
      <c r="C70" s="251"/>
      <c r="D70" s="251"/>
      <c r="E70" s="251"/>
      <c r="F70" s="251"/>
      <c r="G70" s="251"/>
      <c r="H70" s="251"/>
      <c r="I70" s="251"/>
      <c r="J70" s="251"/>
      <c r="K70" s="251"/>
    </row>
    <row r="71" spans="1:11" ht="12.75" customHeight="1">
      <c r="A71" s="251"/>
      <c r="B71" s="251"/>
      <c r="C71" s="251"/>
      <c r="D71" s="251"/>
      <c r="E71" s="251"/>
      <c r="F71" s="251"/>
      <c r="G71" s="251"/>
      <c r="H71" s="251"/>
      <c r="I71" s="251"/>
      <c r="J71" s="251"/>
      <c r="K71" s="251"/>
    </row>
    <row r="72" spans="1:11" ht="12.75" customHeight="1">
      <c r="A72" s="251"/>
      <c r="B72" s="251"/>
      <c r="C72" s="251"/>
      <c r="D72" s="251"/>
      <c r="E72" s="251"/>
      <c r="F72" s="251"/>
      <c r="G72" s="251"/>
      <c r="H72" s="251"/>
      <c r="I72" s="251"/>
      <c r="J72" s="251"/>
      <c r="K72" s="251"/>
    </row>
    <row r="73" spans="1:11" ht="12.75" customHeight="1">
      <c r="A73" s="251"/>
      <c r="B73" s="251"/>
      <c r="C73" s="251"/>
      <c r="D73" s="251"/>
      <c r="E73" s="251"/>
      <c r="F73" s="251"/>
      <c r="G73" s="251"/>
      <c r="H73" s="251"/>
      <c r="I73" s="251"/>
      <c r="J73" s="251"/>
      <c r="K73" s="251"/>
    </row>
    <row r="74" spans="1:11" ht="12.75" customHeight="1">
      <c r="A74" s="251"/>
      <c r="B74" s="251"/>
      <c r="C74" s="251"/>
      <c r="D74" s="251"/>
      <c r="E74" s="251"/>
      <c r="F74" s="251"/>
      <c r="G74" s="251"/>
      <c r="H74" s="251"/>
      <c r="I74" s="251"/>
      <c r="J74" s="251"/>
      <c r="K74" s="251"/>
    </row>
    <row r="75" spans="1:11" ht="12.75" customHeight="1">
      <c r="A75" s="3"/>
      <c r="B75" s="3"/>
      <c r="C75" s="3"/>
      <c r="D75" s="3"/>
      <c r="E75" s="3"/>
      <c r="F75" s="3"/>
      <c r="G75" s="3"/>
      <c r="H75" s="3"/>
      <c r="I75" s="3"/>
      <c r="J75" s="3"/>
      <c r="K75" s="3"/>
    </row>
    <row r="76" spans="1:11" ht="12.75" customHeight="1">
      <c r="A76" s="3"/>
      <c r="B76" s="3"/>
      <c r="C76" s="3"/>
      <c r="D76" s="3"/>
      <c r="E76" s="3"/>
      <c r="F76" s="3"/>
      <c r="G76" s="3"/>
      <c r="H76" s="3"/>
      <c r="I76" s="3"/>
      <c r="J76" s="3"/>
      <c r="K76" s="3"/>
    </row>
    <row r="77" spans="1:11" ht="12.75" customHeight="1">
      <c r="A77" s="8" t="s">
        <v>26</v>
      </c>
      <c r="B77" s="3"/>
      <c r="C77" s="3"/>
      <c r="D77" s="3"/>
      <c r="E77" s="3"/>
      <c r="F77" s="3"/>
      <c r="G77" s="3"/>
      <c r="H77" s="3"/>
      <c r="I77" s="3"/>
      <c r="J77" s="3"/>
      <c r="K77" s="3"/>
    </row>
    <row r="78" spans="1:11" ht="12.75" customHeight="1">
      <c r="A78" s="8" t="s">
        <v>27</v>
      </c>
      <c r="B78" s="3"/>
      <c r="C78" s="3"/>
      <c r="D78" s="3"/>
      <c r="E78" s="3"/>
      <c r="F78" s="3"/>
      <c r="G78" s="3"/>
      <c r="H78" s="3"/>
      <c r="I78" s="3"/>
      <c r="J78" s="3"/>
      <c r="K78" s="3"/>
    </row>
    <row r="79" spans="1:11" ht="12.75" customHeight="1">
      <c r="A79" s="12" t="s">
        <v>28</v>
      </c>
      <c r="B79" s="3"/>
      <c r="C79" s="3"/>
      <c r="D79" s="3"/>
      <c r="E79" s="3"/>
      <c r="F79" s="3"/>
      <c r="G79" s="3"/>
      <c r="H79" s="3"/>
      <c r="I79" s="3"/>
      <c r="J79" s="3"/>
      <c r="K79"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L90"/>
  <sheetViews>
    <sheetView showGridLines="0" topLeftCell="A50" workbookViewId="0">
      <selection activeCell="F9" sqref="F9"/>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c r="A1" s="1">
        <f>'PRIVATE SECTOR REINVESTMENT'!F1</f>
        <v>2019</v>
      </c>
      <c r="B1" s="5" t="s">
        <v>6</v>
      </c>
      <c r="C1" s="3"/>
      <c r="D1" s="3"/>
      <c r="E1" s="3"/>
      <c r="F1" s="3"/>
      <c r="G1" s="3"/>
      <c r="H1" s="3"/>
      <c r="I1" s="3"/>
      <c r="J1" s="3"/>
      <c r="K1" s="8" t="s">
        <v>18</v>
      </c>
    </row>
    <row r="2" spans="1:12" ht="15.75" customHeight="1">
      <c r="A2" s="9" t="s">
        <v>19</v>
      </c>
      <c r="B2" s="3"/>
      <c r="C2" s="3"/>
      <c r="D2" s="411" t="s">
        <v>20</v>
      </c>
      <c r="E2" s="412"/>
      <c r="F2" s="412"/>
      <c r="G2" s="3"/>
      <c r="H2" s="3"/>
      <c r="I2" s="3"/>
      <c r="J2" s="3"/>
      <c r="K2" s="8" t="s">
        <v>31</v>
      </c>
    </row>
    <row r="3" spans="1:12" ht="14.25" customHeight="1">
      <c r="A3" s="9" t="s">
        <v>252</v>
      </c>
      <c r="B3" s="3"/>
      <c r="C3" s="3"/>
      <c r="D3" s="17"/>
      <c r="E3" s="17"/>
      <c r="F3" s="17"/>
      <c r="G3" s="3"/>
      <c r="H3" s="3"/>
      <c r="I3" s="3"/>
      <c r="J3" s="3"/>
      <c r="K3" s="173" t="s">
        <v>217</v>
      </c>
    </row>
    <row r="4" spans="1:12" ht="12.75" customHeight="1">
      <c r="A4" s="3"/>
      <c r="B4" s="3"/>
      <c r="C4" s="3"/>
      <c r="D4" s="3"/>
      <c r="E4" s="129"/>
      <c r="F4" s="129"/>
      <c r="G4" s="129"/>
      <c r="H4" s="3"/>
      <c r="I4" s="3"/>
      <c r="J4" s="3"/>
      <c r="K4" s="3"/>
    </row>
    <row r="5" spans="1:12" ht="18" customHeight="1">
      <c r="A5" s="3"/>
      <c r="B5" s="3"/>
      <c r="C5" s="3"/>
      <c r="D5" s="129"/>
      <c r="E5" s="413" t="s">
        <v>49</v>
      </c>
      <c r="F5" s="414"/>
      <c r="G5" s="415"/>
      <c r="H5" s="129"/>
      <c r="I5" s="3"/>
      <c r="J5" s="3"/>
      <c r="K5" s="3"/>
    </row>
    <row r="6" spans="1:12" ht="45" customHeight="1">
      <c r="A6" s="6"/>
      <c r="B6" s="6"/>
      <c r="C6" s="6"/>
      <c r="D6" s="6"/>
      <c r="E6" s="391" t="s">
        <v>232</v>
      </c>
      <c r="F6" s="392"/>
      <c r="G6" s="393"/>
      <c r="H6" s="3"/>
      <c r="I6" s="3"/>
      <c r="J6" s="3"/>
      <c r="K6" s="3"/>
    </row>
    <row r="7" spans="1:12" ht="14.25" customHeight="1">
      <c r="A7" s="24"/>
      <c r="B7" s="401" t="s">
        <v>230</v>
      </c>
      <c r="C7" s="401"/>
      <c r="D7" s="402"/>
      <c r="E7" s="182"/>
      <c r="F7" s="183">
        <f>SUM('PRIVATE SECTOR REINVESTMENT'!C55:C64)</f>
        <v>4</v>
      </c>
      <c r="G7" s="102"/>
      <c r="H7" s="11"/>
      <c r="I7" s="3"/>
      <c r="J7" s="3"/>
      <c r="K7" s="3"/>
    </row>
    <row r="8" spans="1:12" ht="12.75" customHeight="1">
      <c r="A8" s="31"/>
      <c r="B8" s="6"/>
      <c r="C8" s="6"/>
      <c r="D8" s="33"/>
      <c r="E8" s="34"/>
      <c r="F8" s="6"/>
      <c r="G8" s="33"/>
      <c r="H8" s="11"/>
      <c r="I8" s="3"/>
      <c r="J8" s="3"/>
      <c r="K8" s="3"/>
    </row>
    <row r="9" spans="1:12" ht="15" customHeight="1">
      <c r="A9" s="36"/>
      <c r="B9" s="401" t="s">
        <v>231</v>
      </c>
      <c r="C9" s="401"/>
      <c r="D9" s="402"/>
      <c r="E9" s="27"/>
      <c r="F9" s="41">
        <f>SUM('PRIVATE SECTOR REINVESTMENT'!D55:D64)</f>
        <v>28800</v>
      </c>
      <c r="G9" s="29"/>
      <c r="H9" s="11"/>
      <c r="I9" s="3"/>
      <c r="J9" s="3"/>
      <c r="K9" s="3"/>
      <c r="L9" t="s">
        <v>218</v>
      </c>
    </row>
    <row r="10" spans="1:12" ht="12.75" customHeight="1">
      <c r="A10" s="31"/>
      <c r="B10" s="22"/>
      <c r="C10" s="22"/>
      <c r="D10" s="33"/>
      <c r="E10" s="31"/>
      <c r="F10" s="22"/>
      <c r="G10" s="33"/>
      <c r="H10" s="11"/>
      <c r="I10" s="3"/>
      <c r="J10" s="3"/>
      <c r="K10" s="3"/>
    </row>
    <row r="11" spans="1:12" ht="12.75" customHeight="1">
      <c r="A11" s="17"/>
      <c r="B11" s="17"/>
      <c r="C11" s="17"/>
      <c r="D11" s="17"/>
      <c r="E11" s="17"/>
      <c r="F11" s="17"/>
      <c r="G11" s="17"/>
      <c r="H11" s="3"/>
      <c r="I11" s="3"/>
      <c r="J11" s="3"/>
      <c r="K11" s="3"/>
    </row>
    <row r="12" spans="1:12" ht="35.1" customHeight="1">
      <c r="A12" s="6"/>
      <c r="B12" s="6"/>
      <c r="C12" s="6"/>
      <c r="D12" s="6"/>
      <c r="E12" s="394" t="s">
        <v>235</v>
      </c>
      <c r="F12" s="395"/>
      <c r="G12" s="396"/>
      <c r="H12" s="3"/>
      <c r="I12" s="3"/>
      <c r="J12" s="3"/>
      <c r="K12" s="3"/>
    </row>
    <row r="13" spans="1:12" ht="14.25" customHeight="1">
      <c r="A13" s="403" t="s">
        <v>233</v>
      </c>
      <c r="B13" s="404"/>
      <c r="C13" s="404"/>
      <c r="D13" s="405"/>
      <c r="E13" s="182"/>
      <c r="F13" s="183">
        <f>SUM('PRIVATE SECTOR REINVESTMENT'!E55:E64)</f>
        <v>1</v>
      </c>
      <c r="G13" s="102"/>
      <c r="H13" s="11"/>
      <c r="I13" s="3"/>
      <c r="J13" s="3"/>
      <c r="K13" s="3"/>
    </row>
    <row r="14" spans="1:12" ht="12.75" customHeight="1">
      <c r="A14" s="31"/>
      <c r="B14" s="6"/>
      <c r="C14" s="6"/>
      <c r="D14" s="33"/>
      <c r="E14" s="34"/>
      <c r="F14" s="6"/>
      <c r="G14" s="33"/>
      <c r="H14" s="11"/>
      <c r="I14" s="3"/>
      <c r="J14" s="3"/>
      <c r="K14" s="3"/>
    </row>
    <row r="15" spans="1:12" ht="15" customHeight="1">
      <c r="A15" s="406" t="s">
        <v>234</v>
      </c>
      <c r="B15" s="401"/>
      <c r="C15" s="401"/>
      <c r="D15" s="402"/>
      <c r="E15" s="27"/>
      <c r="F15" s="41">
        <f>SUM('PRIVATE SECTOR REINVESTMENT'!F55:F64)</f>
        <v>0</v>
      </c>
      <c r="G15" s="29"/>
      <c r="H15" s="11"/>
      <c r="I15" s="3"/>
      <c r="J15" s="3"/>
      <c r="K15" s="3"/>
    </row>
    <row r="16" spans="1:12" ht="12.75" customHeight="1">
      <c r="A16" s="31"/>
      <c r="B16" s="22"/>
      <c r="C16" s="22"/>
      <c r="D16" s="33"/>
      <c r="E16" s="31"/>
      <c r="F16" s="22"/>
      <c r="G16" s="33"/>
      <c r="H16" s="11"/>
      <c r="I16" s="3"/>
      <c r="J16" s="3"/>
      <c r="K16" s="3"/>
    </row>
    <row r="17" spans="1:11" ht="12.75" customHeight="1">
      <c r="A17" s="17"/>
      <c r="B17" s="17"/>
      <c r="C17" s="17"/>
      <c r="D17" s="17"/>
      <c r="E17" s="17"/>
      <c r="F17" s="17"/>
      <c r="G17" s="17"/>
      <c r="H17" s="3"/>
      <c r="I17" s="3"/>
      <c r="J17" s="3"/>
      <c r="K17" s="3"/>
    </row>
    <row r="18" spans="1:11" ht="45" customHeight="1">
      <c r="A18" s="6"/>
      <c r="B18" s="6"/>
      <c r="C18" s="6"/>
      <c r="D18" s="6"/>
      <c r="E18" s="394" t="s">
        <v>237</v>
      </c>
      <c r="F18" s="395"/>
      <c r="G18" s="396"/>
      <c r="H18" s="3"/>
      <c r="I18" s="3"/>
      <c r="J18" s="3"/>
      <c r="K18" s="3"/>
    </row>
    <row r="19" spans="1:11" ht="18" customHeight="1">
      <c r="A19" s="416" t="s">
        <v>257</v>
      </c>
      <c r="B19" s="417"/>
      <c r="C19" s="417"/>
      <c r="D19" s="418"/>
      <c r="E19" s="182"/>
      <c r="F19" s="183">
        <f>SUM('PRIVATE SECTOR REINVESTMENT'!G55:G64)</f>
        <v>0</v>
      </c>
      <c r="G19" s="102"/>
      <c r="H19" s="11"/>
      <c r="I19" s="3"/>
      <c r="J19" s="3"/>
      <c r="K19" s="3"/>
    </row>
    <row r="20" spans="1:11" ht="18" customHeight="1">
      <c r="A20" s="419"/>
      <c r="B20" s="420"/>
      <c r="C20" s="420"/>
      <c r="D20" s="421"/>
      <c r="E20" s="34"/>
      <c r="F20" s="10"/>
      <c r="G20" s="33"/>
      <c r="H20" s="11"/>
      <c r="I20" s="3"/>
      <c r="J20" s="3"/>
      <c r="K20" s="3"/>
    </row>
    <row r="21" spans="1:11" ht="15" customHeight="1">
      <c r="A21" s="36"/>
      <c r="B21" s="401" t="s">
        <v>236</v>
      </c>
      <c r="C21" s="401"/>
      <c r="D21" s="402"/>
      <c r="E21" s="27"/>
      <c r="F21" s="41">
        <f>SUM('PRIVATE SECTOR REINVESTMENT'!H55:H64)</f>
        <v>0</v>
      </c>
      <c r="G21" s="29"/>
      <c r="H21" s="11"/>
      <c r="I21" s="3"/>
      <c r="J21" s="3"/>
      <c r="K21" s="3"/>
    </row>
    <row r="22" spans="1:11" ht="12.75" customHeight="1">
      <c r="A22" s="31"/>
      <c r="B22" s="22"/>
      <c r="C22" s="22"/>
      <c r="D22" s="33"/>
      <c r="E22" s="31"/>
      <c r="F22" s="22"/>
      <c r="G22" s="33"/>
      <c r="H22" s="11"/>
      <c r="I22" s="3"/>
      <c r="J22" s="3"/>
      <c r="K22" s="3"/>
    </row>
    <row r="23" spans="1:11" ht="12.75" customHeight="1">
      <c r="A23" s="17"/>
      <c r="B23" s="17"/>
      <c r="C23" s="17"/>
      <c r="D23" s="17"/>
      <c r="E23" s="17"/>
      <c r="F23" s="17"/>
      <c r="G23" s="17"/>
      <c r="H23" s="3"/>
      <c r="I23" s="3"/>
      <c r="J23" s="3"/>
      <c r="K23" s="3"/>
    </row>
    <row r="24" spans="1:11" ht="18" customHeight="1">
      <c r="A24" s="3"/>
      <c r="B24" s="399" t="s">
        <v>250</v>
      </c>
      <c r="C24" s="400"/>
      <c r="D24" s="400"/>
      <c r="E24" s="400"/>
      <c r="F24" s="400"/>
      <c r="G24" s="400"/>
      <c r="H24" s="3"/>
      <c r="I24" s="3"/>
      <c r="J24" s="3"/>
      <c r="K24" s="3"/>
    </row>
    <row r="25" spans="1:11" ht="12.75" customHeight="1">
      <c r="A25" s="3"/>
      <c r="B25" s="3"/>
      <c r="C25" s="3"/>
      <c r="D25" s="3"/>
      <c r="E25" s="6"/>
      <c r="F25" s="6"/>
      <c r="G25" s="6"/>
      <c r="H25" s="3"/>
      <c r="I25" s="3"/>
      <c r="J25" s="3"/>
      <c r="K25" s="3"/>
    </row>
    <row r="26" spans="1:11" ht="12.75" customHeight="1">
      <c r="A26" s="3"/>
      <c r="B26" s="3"/>
      <c r="C26" s="3"/>
      <c r="D26" s="18"/>
      <c r="E26" s="27"/>
      <c r="F26" s="41">
        <f>SUM(((F9+F15)+F21))</f>
        <v>28800</v>
      </c>
      <c r="G26" s="29"/>
      <c r="H26" s="11"/>
      <c r="I26" s="3"/>
      <c r="J26" s="3"/>
      <c r="K26" s="3"/>
    </row>
    <row r="27" spans="1:11" ht="12.75" customHeight="1">
      <c r="A27" s="3"/>
      <c r="B27" s="3"/>
      <c r="C27" s="3"/>
      <c r="D27" s="18"/>
      <c r="E27" s="62"/>
      <c r="F27" s="22"/>
      <c r="G27" s="69"/>
      <c r="H27" s="11"/>
      <c r="I27" s="3"/>
      <c r="J27" s="3"/>
      <c r="K27" s="3"/>
    </row>
    <row r="28" spans="1:11" ht="12.75" customHeight="1">
      <c r="A28" s="3"/>
      <c r="B28" s="3"/>
      <c r="C28" s="3"/>
      <c r="D28" s="3"/>
      <c r="E28" s="3"/>
      <c r="F28" s="3"/>
      <c r="G28" s="3"/>
      <c r="H28" s="3"/>
      <c r="I28" s="3"/>
      <c r="J28" s="3"/>
      <c r="K28" s="3"/>
    </row>
    <row r="29" spans="1:11" ht="35.1" customHeight="1">
      <c r="A29" s="6"/>
      <c r="B29" s="184"/>
      <c r="E29" s="422" t="s">
        <v>238</v>
      </c>
      <c r="F29" s="423"/>
      <c r="G29" s="424"/>
      <c r="H29" s="3"/>
      <c r="I29" s="3"/>
      <c r="J29" s="3"/>
      <c r="K29" s="3"/>
    </row>
    <row r="30" spans="1:11" ht="14.25" customHeight="1">
      <c r="A30" s="24"/>
      <c r="B30" s="401" t="s">
        <v>239</v>
      </c>
      <c r="C30" s="401"/>
      <c r="D30" s="402"/>
      <c r="E30" s="182"/>
      <c r="F30" s="185">
        <f>SUM('PUBLIC &amp; PRIVATE PARTNERSHIPS'!C30:C49)</f>
        <v>2</v>
      </c>
      <c r="G30" s="102"/>
      <c r="H30" s="11"/>
      <c r="I30" s="3"/>
      <c r="J30" s="3"/>
      <c r="K30" s="3"/>
    </row>
    <row r="31" spans="1:11" ht="12.75" customHeight="1">
      <c r="A31" s="31"/>
      <c r="B31" s="6"/>
      <c r="C31" s="6"/>
      <c r="D31" s="33"/>
      <c r="E31" s="34"/>
      <c r="F31" s="6"/>
      <c r="G31" s="33"/>
      <c r="H31" s="11"/>
      <c r="I31" s="3"/>
      <c r="J31" s="3"/>
      <c r="K31" s="3"/>
    </row>
    <row r="32" spans="1:11" ht="15" customHeight="1">
      <c r="A32" s="36"/>
      <c r="B32" s="401" t="s">
        <v>240</v>
      </c>
      <c r="C32" s="401"/>
      <c r="D32" s="402"/>
      <c r="E32" s="27"/>
      <c r="F32" s="60">
        <f>SUM('PUBLIC &amp; PRIVATE PARTNERSHIPS'!D30:D49)</f>
        <v>6024</v>
      </c>
      <c r="G32" s="29"/>
      <c r="H32" s="11"/>
      <c r="I32" s="3"/>
      <c r="J32" s="3"/>
      <c r="K32" s="3"/>
    </row>
    <row r="33" spans="1:11" ht="12.75" customHeight="1">
      <c r="A33" s="31"/>
      <c r="B33" s="22"/>
      <c r="C33" s="22"/>
      <c r="D33" s="33"/>
      <c r="E33" s="31"/>
      <c r="F33" s="22"/>
      <c r="G33" s="33"/>
      <c r="H33" s="11"/>
      <c r="I33" s="3"/>
      <c r="J33" s="3"/>
      <c r="K33" s="3"/>
    </row>
    <row r="34" spans="1:11" ht="12.75" customHeight="1">
      <c r="A34" s="17"/>
      <c r="B34" s="17"/>
      <c r="C34" s="17"/>
      <c r="D34" s="17"/>
      <c r="E34" s="17"/>
      <c r="F34" s="17"/>
      <c r="G34" s="17"/>
      <c r="H34" s="3"/>
      <c r="I34" s="3"/>
      <c r="J34" s="3"/>
      <c r="K34" s="3"/>
    </row>
    <row r="35" spans="1:11" ht="18" customHeight="1">
      <c r="A35" s="6"/>
      <c r="B35" s="6"/>
      <c r="C35" s="6"/>
      <c r="D35" s="63"/>
      <c r="E35" s="425" t="s">
        <v>79</v>
      </c>
      <c r="F35" s="426"/>
      <c r="G35" s="427"/>
      <c r="H35" s="3"/>
      <c r="I35" s="3"/>
      <c r="J35" s="3"/>
      <c r="K35" s="3"/>
    </row>
    <row r="36" spans="1:11" ht="15" customHeight="1">
      <c r="A36" s="84"/>
      <c r="B36" s="401" t="s">
        <v>241</v>
      </c>
      <c r="C36" s="401"/>
      <c r="D36" s="402"/>
      <c r="E36" s="186"/>
      <c r="F36" s="185">
        <f>SUM('PUBLIC-ONLY PROJECTS'!B50:B59)</f>
        <v>1</v>
      </c>
      <c r="G36" s="102"/>
      <c r="H36" s="11"/>
      <c r="I36" s="3"/>
      <c r="J36" s="3"/>
      <c r="K36" s="3"/>
    </row>
    <row r="37" spans="1:11" ht="15" customHeight="1">
      <c r="A37" s="31"/>
      <c r="B37" s="22"/>
      <c r="C37" s="22"/>
      <c r="D37" s="33"/>
      <c r="E37" s="75"/>
      <c r="F37" s="76"/>
      <c r="G37" s="72"/>
      <c r="H37" s="11"/>
      <c r="I37" s="3"/>
      <c r="J37" s="3"/>
      <c r="K37" s="3"/>
    </row>
    <row r="38" spans="1:11" ht="15" customHeight="1">
      <c r="A38" s="24"/>
      <c r="B38" s="16"/>
      <c r="C38" s="407" t="s">
        <v>242</v>
      </c>
      <c r="D38" s="408"/>
      <c r="E38" s="73"/>
      <c r="F38" s="41">
        <f>SUM('PUBLIC-ONLY PROJECTS'!C50:C59)</f>
        <v>25000</v>
      </c>
      <c r="G38" s="29"/>
      <c r="H38" s="11"/>
      <c r="I38" s="3"/>
      <c r="J38" s="3"/>
      <c r="K38" s="3"/>
    </row>
    <row r="39" spans="1:11" ht="15" customHeight="1">
      <c r="A39" s="31"/>
      <c r="B39" s="22"/>
      <c r="C39" s="409"/>
      <c r="D39" s="410"/>
      <c r="E39" s="75"/>
      <c r="F39" s="76"/>
      <c r="G39" s="72"/>
      <c r="H39" s="11"/>
      <c r="I39" s="3"/>
      <c r="J39" s="3"/>
      <c r="K39" s="3"/>
    </row>
    <row r="40" spans="1:11" ht="15" customHeight="1">
      <c r="A40" s="24"/>
      <c r="B40" s="16"/>
      <c r="C40" s="17"/>
      <c r="D40" s="77"/>
      <c r="E40" s="73"/>
      <c r="F40" s="17"/>
      <c r="G40" s="29"/>
      <c r="H40" s="11"/>
      <c r="I40" s="3"/>
      <c r="J40" s="3"/>
      <c r="K40" s="3"/>
    </row>
    <row r="41" spans="1:11" ht="15" customHeight="1">
      <c r="A41" s="31"/>
      <c r="B41" s="22"/>
      <c r="C41" s="22"/>
      <c r="D41" s="33"/>
      <c r="E41" s="75"/>
      <c r="F41" s="76"/>
      <c r="G41" s="72"/>
      <c r="H41" s="11"/>
      <c r="I41" s="3"/>
      <c r="J41" s="3"/>
      <c r="K41" s="3"/>
    </row>
    <row r="42" spans="1:11" ht="15" customHeight="1">
      <c r="A42" s="24"/>
      <c r="B42" s="16"/>
      <c r="C42" s="407" t="s">
        <v>243</v>
      </c>
      <c r="D42" s="408"/>
      <c r="E42" s="73"/>
      <c r="F42" s="60">
        <f>SUM('PUBLIC-ONLY PROJECTS'!D50:D59)</f>
        <v>0</v>
      </c>
      <c r="G42" s="29"/>
      <c r="H42" s="11"/>
      <c r="I42" s="3"/>
      <c r="J42" s="3"/>
      <c r="K42" s="3"/>
    </row>
    <row r="43" spans="1:11" ht="15" customHeight="1">
      <c r="A43" s="31"/>
      <c r="B43" s="6"/>
      <c r="C43" s="409"/>
      <c r="D43" s="410"/>
      <c r="E43" s="75"/>
      <c r="F43" s="6"/>
      <c r="G43" s="72"/>
      <c r="H43" s="11"/>
      <c r="I43" s="3"/>
      <c r="J43" s="3"/>
      <c r="K43" s="3"/>
    </row>
    <row r="44" spans="1:11" ht="15" customHeight="1">
      <c r="A44" s="24"/>
      <c r="B44" s="16"/>
      <c r="C44" s="16"/>
      <c r="D44" s="25"/>
      <c r="E44" s="73"/>
      <c r="F44" s="70"/>
      <c r="G44" s="29"/>
      <c r="H44" s="11"/>
      <c r="I44" s="3"/>
      <c r="J44" s="3"/>
      <c r="K44" s="3"/>
    </row>
    <row r="45" spans="1:11" ht="15" customHeight="1">
      <c r="A45" s="31"/>
      <c r="B45" s="22"/>
      <c r="C45" s="22"/>
      <c r="D45" s="33"/>
      <c r="E45" s="75"/>
      <c r="F45" s="76"/>
      <c r="G45" s="72"/>
      <c r="H45" s="11"/>
      <c r="I45" s="3"/>
      <c r="J45" s="3"/>
      <c r="K45" s="3"/>
    </row>
    <row r="46" spans="1:11" ht="15" customHeight="1">
      <c r="A46" s="24"/>
      <c r="B46" s="16"/>
      <c r="C46" s="407" t="s">
        <v>244</v>
      </c>
      <c r="D46" s="408"/>
      <c r="E46" s="73"/>
      <c r="F46" s="60">
        <f>SUM('PUBLIC-ONLY PROJECTS'!E50:E59)</f>
        <v>0</v>
      </c>
      <c r="G46" s="29"/>
      <c r="H46" s="11"/>
      <c r="I46" s="3"/>
      <c r="J46" s="3"/>
      <c r="K46" s="3"/>
    </row>
    <row r="47" spans="1:11" ht="15" customHeight="1">
      <c r="A47" s="31"/>
      <c r="B47" s="6"/>
      <c r="C47" s="409"/>
      <c r="D47" s="410"/>
      <c r="E47" s="75"/>
      <c r="F47" s="6"/>
      <c r="G47" s="33"/>
      <c r="H47" s="11"/>
      <c r="I47" s="3"/>
      <c r="J47" s="3"/>
      <c r="K47" s="3"/>
    </row>
    <row r="48" spans="1:11" ht="15" customHeight="1">
      <c r="A48" s="24"/>
      <c r="B48" s="16"/>
      <c r="C48" s="16"/>
      <c r="D48" s="25"/>
      <c r="E48" s="73"/>
      <c r="F48" s="70"/>
      <c r="G48" s="29"/>
      <c r="H48" s="11"/>
      <c r="I48" s="3"/>
      <c r="J48" s="3"/>
      <c r="K48" s="3"/>
    </row>
    <row r="49" spans="1:11" ht="15" customHeight="1">
      <c r="A49" s="89"/>
      <c r="B49" s="22"/>
      <c r="C49" s="22"/>
      <c r="D49" s="33"/>
      <c r="E49" s="75"/>
      <c r="F49" s="76"/>
      <c r="G49" s="33"/>
      <c r="H49" s="11"/>
      <c r="I49" s="3"/>
      <c r="J49" s="3"/>
      <c r="K49" s="3"/>
    </row>
    <row r="50" spans="1:11" ht="15" customHeight="1">
      <c r="A50" s="24"/>
      <c r="B50" s="16"/>
      <c r="C50" s="407" t="s">
        <v>245</v>
      </c>
      <c r="D50" s="408"/>
      <c r="E50" s="73"/>
      <c r="F50" s="60">
        <f>SUM('PUBLIC-ONLY PROJECTS'!F50:F59)</f>
        <v>0</v>
      </c>
      <c r="G50" s="29"/>
      <c r="H50" s="11"/>
      <c r="I50" s="3"/>
      <c r="J50" s="3"/>
      <c r="K50" s="3"/>
    </row>
    <row r="51" spans="1:11" ht="15" customHeight="1">
      <c r="A51" s="89"/>
      <c r="B51" s="6"/>
      <c r="C51" s="409"/>
      <c r="D51" s="410"/>
      <c r="E51" s="75"/>
      <c r="F51" s="6"/>
      <c r="G51" s="33"/>
      <c r="H51" s="11"/>
      <c r="I51" s="3"/>
      <c r="J51" s="3"/>
      <c r="K51" s="3"/>
    </row>
    <row r="52" spans="1:11" ht="14.25" customHeight="1">
      <c r="A52" s="24"/>
      <c r="B52" s="16"/>
      <c r="C52" s="16"/>
      <c r="D52" s="25"/>
      <c r="E52" s="27"/>
      <c r="F52" s="70"/>
      <c r="G52" s="29"/>
      <c r="H52" s="11"/>
      <c r="I52" s="3"/>
      <c r="J52" s="3"/>
      <c r="K52" s="3"/>
    </row>
    <row r="53" spans="1:11" ht="12.75" customHeight="1">
      <c r="A53" s="31"/>
      <c r="B53" s="22"/>
      <c r="C53" s="22"/>
      <c r="D53" s="33"/>
      <c r="E53" s="31"/>
      <c r="F53" s="95"/>
      <c r="G53" s="33"/>
      <c r="H53" s="11"/>
      <c r="I53" s="3"/>
      <c r="J53" s="3"/>
      <c r="K53" s="3"/>
    </row>
    <row r="54" spans="1:11" ht="15.95" customHeight="1">
      <c r="A54" s="24"/>
      <c r="B54" s="16"/>
      <c r="C54" s="407" t="s">
        <v>246</v>
      </c>
      <c r="D54" s="408"/>
      <c r="E54" s="82"/>
      <c r="F54" s="60">
        <f>SUM('PUBLIC-ONLY PROJECTS'!G50:G59)</f>
        <v>0</v>
      </c>
      <c r="G54" s="29"/>
      <c r="H54" s="11"/>
      <c r="I54" s="3"/>
      <c r="J54" s="3"/>
      <c r="K54" s="3"/>
    </row>
    <row r="55" spans="1:11" ht="15.95" customHeight="1">
      <c r="A55" s="31"/>
      <c r="B55" s="6"/>
      <c r="C55" s="409"/>
      <c r="D55" s="410"/>
      <c r="E55" s="34"/>
      <c r="F55" s="6"/>
      <c r="G55" s="33"/>
      <c r="H55" s="11"/>
      <c r="I55" s="3"/>
      <c r="J55" s="3"/>
      <c r="K55" s="3"/>
    </row>
    <row r="56" spans="1:11" ht="12.75" customHeight="1">
      <c r="A56" s="17"/>
      <c r="B56" s="16"/>
      <c r="C56" s="16"/>
      <c r="D56" s="16"/>
      <c r="E56" s="16"/>
      <c r="F56" s="97"/>
      <c r="G56" s="16"/>
      <c r="H56" s="3"/>
      <c r="I56" s="3"/>
      <c r="J56" s="3"/>
      <c r="K56" s="3"/>
    </row>
    <row r="57" spans="1:11" ht="12.75" customHeight="1">
      <c r="A57" s="3"/>
      <c r="B57" s="181"/>
      <c r="C57" s="181"/>
      <c r="D57" s="181"/>
      <c r="E57" s="181"/>
      <c r="F57" s="181"/>
      <c r="G57" s="181"/>
      <c r="H57" s="3"/>
      <c r="I57" s="3"/>
      <c r="J57" s="3"/>
      <c r="K57" s="3"/>
    </row>
    <row r="58" spans="1:11" ht="12.75" customHeight="1">
      <c r="A58" s="3"/>
      <c r="B58" s="430" t="s">
        <v>247</v>
      </c>
      <c r="C58" s="431"/>
      <c r="D58" s="431"/>
      <c r="E58" s="431"/>
      <c r="F58" s="431"/>
      <c r="G58" s="432"/>
      <c r="H58" s="3"/>
      <c r="I58" s="3"/>
      <c r="J58" s="3"/>
      <c r="K58" s="3"/>
    </row>
    <row r="59" spans="1:11" ht="12.75" customHeight="1">
      <c r="A59" s="3"/>
      <c r="B59" s="433"/>
      <c r="C59" s="434"/>
      <c r="D59" s="434"/>
      <c r="E59" s="434"/>
      <c r="F59" s="434"/>
      <c r="G59" s="435"/>
      <c r="H59" s="3"/>
      <c r="I59" s="3"/>
      <c r="J59" s="3"/>
      <c r="K59" s="3"/>
    </row>
    <row r="60" spans="1:11" ht="12.75" customHeight="1">
      <c r="A60" s="3"/>
      <c r="B60" s="3"/>
      <c r="C60" s="3"/>
      <c r="D60" s="18"/>
      <c r="E60" s="182"/>
      <c r="F60" s="159">
        <f>SUM(((((F38+F42)+F46)+F50)+F54))</f>
        <v>25000</v>
      </c>
      <c r="G60" s="102"/>
      <c r="H60" s="11"/>
      <c r="I60" s="3"/>
      <c r="J60" s="3"/>
      <c r="K60" s="3"/>
    </row>
    <row r="61" spans="1:11" ht="12.75" customHeight="1">
      <c r="A61" s="3"/>
      <c r="B61" s="3"/>
      <c r="C61" s="3"/>
      <c r="D61" s="47"/>
      <c r="E61" s="31"/>
      <c r="F61" s="95"/>
      <c r="G61" s="33"/>
      <c r="H61" s="11"/>
      <c r="I61" s="3"/>
      <c r="J61" s="3"/>
      <c r="K61" s="3"/>
    </row>
    <row r="62" spans="1:11" ht="12.75" customHeight="1">
      <c r="A62" s="3"/>
      <c r="B62" s="3"/>
      <c r="C62" s="3"/>
      <c r="D62" s="3"/>
      <c r="E62" s="17"/>
      <c r="F62" s="61"/>
      <c r="G62" s="17"/>
      <c r="H62" s="3"/>
      <c r="I62" s="3"/>
      <c r="J62" s="3"/>
      <c r="K62" s="3"/>
    </row>
    <row r="63" spans="1:11" ht="20.100000000000001" customHeight="1">
      <c r="A63" s="3"/>
      <c r="B63" s="3"/>
      <c r="C63" s="3"/>
      <c r="D63" s="3"/>
      <c r="E63" s="428" t="s">
        <v>248</v>
      </c>
      <c r="F63" s="428"/>
      <c r="G63" s="428"/>
      <c r="H63" s="3"/>
      <c r="I63" s="3"/>
      <c r="J63" s="3"/>
      <c r="K63" s="3"/>
    </row>
    <row r="64" spans="1:11" ht="20.100000000000001" customHeight="1">
      <c r="A64" s="3"/>
      <c r="B64" s="3"/>
      <c r="C64" s="3"/>
      <c r="D64" s="3"/>
      <c r="E64" s="428"/>
      <c r="F64" s="428"/>
      <c r="G64" s="428"/>
      <c r="H64" s="3"/>
      <c r="I64" s="3"/>
      <c r="J64" s="3"/>
      <c r="K64" s="3"/>
    </row>
    <row r="65" spans="1:11" ht="20.100000000000001" customHeight="1">
      <c r="A65" s="3"/>
      <c r="B65" s="3"/>
      <c r="C65" s="3"/>
      <c r="D65" s="3"/>
      <c r="E65" s="429"/>
      <c r="F65" s="429"/>
      <c r="G65" s="429"/>
      <c r="H65" s="3"/>
      <c r="I65" s="3"/>
      <c r="J65" s="3"/>
      <c r="K65" s="3"/>
    </row>
    <row r="66" spans="1:11" ht="12.75" customHeight="1">
      <c r="A66" s="3"/>
      <c r="B66" s="3"/>
      <c r="C66" s="3"/>
      <c r="D66" s="18"/>
      <c r="E66" s="27"/>
      <c r="F66" s="60">
        <f>SUM(((F26+F32)+F60))</f>
        <v>59824</v>
      </c>
      <c r="G66" s="29"/>
      <c r="H66" s="11"/>
      <c r="I66" s="3"/>
      <c r="J66" s="3"/>
      <c r="K66" s="3"/>
    </row>
    <row r="67" spans="1:11" ht="12.75" customHeight="1">
      <c r="A67" s="3"/>
      <c r="B67" s="3"/>
      <c r="C67" s="3"/>
      <c r="D67" s="18"/>
      <c r="E67" s="66"/>
      <c r="F67" s="22"/>
      <c r="G67" s="33"/>
      <c r="H67" s="11"/>
      <c r="I67" s="3"/>
      <c r="J67" s="3"/>
      <c r="K67" s="3"/>
    </row>
    <row r="68" spans="1:11" ht="12.75" customHeight="1">
      <c r="A68" s="3"/>
      <c r="B68" s="3"/>
      <c r="C68" s="3"/>
      <c r="D68" s="3"/>
      <c r="E68" s="17"/>
      <c r="F68" s="61"/>
      <c r="G68" s="17"/>
      <c r="H68" s="3"/>
      <c r="I68" s="3"/>
      <c r="J68" s="3"/>
      <c r="K68" s="3"/>
    </row>
    <row r="69" spans="1:11" ht="45" customHeight="1">
      <c r="A69" s="2"/>
      <c r="B69" s="3"/>
      <c r="C69" s="3"/>
      <c r="D69" s="188"/>
      <c r="E69" s="187"/>
      <c r="F69" s="189" t="s">
        <v>249</v>
      </c>
      <c r="G69" s="187"/>
      <c r="H69" s="3"/>
      <c r="I69" s="3"/>
      <c r="J69" s="3"/>
      <c r="K69" s="3"/>
    </row>
    <row r="70" spans="1:11" ht="12.75" customHeight="1">
      <c r="A70" s="3"/>
      <c r="B70" s="3"/>
      <c r="C70" s="3"/>
      <c r="D70" s="3"/>
      <c r="E70" s="6"/>
      <c r="F70" s="6"/>
      <c r="G70" s="6"/>
      <c r="H70" s="3"/>
      <c r="I70" s="3"/>
      <c r="J70" s="3"/>
      <c r="K70" s="3"/>
    </row>
    <row r="71" spans="1:11" ht="12.75" customHeight="1">
      <c r="A71" s="3"/>
      <c r="B71" s="3"/>
      <c r="C71" s="3"/>
      <c r="D71" s="18"/>
      <c r="E71" s="397" t="s">
        <v>158</v>
      </c>
      <c r="F71" s="398"/>
      <c r="G71" s="398"/>
      <c r="H71" s="11"/>
      <c r="I71" s="3"/>
      <c r="J71" s="3"/>
      <c r="K71" s="3"/>
    </row>
    <row r="72" spans="1:11" ht="12.75" customHeight="1">
      <c r="A72" s="3"/>
      <c r="B72" s="3"/>
      <c r="C72" s="3"/>
      <c r="D72" s="3"/>
      <c r="E72" s="17"/>
      <c r="F72" s="17"/>
      <c r="G72" s="17"/>
      <c r="H72" s="3"/>
      <c r="I72" s="3"/>
      <c r="J72" s="3"/>
      <c r="K72" s="3"/>
    </row>
    <row r="73" spans="1:11" ht="15" customHeight="1">
      <c r="A73" s="390" t="s">
        <v>159</v>
      </c>
      <c r="B73" s="251"/>
      <c r="C73" s="251"/>
      <c r="D73" s="251"/>
      <c r="E73" s="251"/>
      <c r="F73" s="251"/>
      <c r="G73" s="251"/>
      <c r="H73" s="3"/>
      <c r="I73" s="3"/>
      <c r="J73" s="3"/>
      <c r="K73" s="3"/>
    </row>
    <row r="74" spans="1:11" ht="12.75" customHeight="1">
      <c r="A74" s="3"/>
      <c r="B74" s="3"/>
      <c r="C74" s="3"/>
      <c r="D74" s="18"/>
      <c r="E74" s="27"/>
      <c r="F74" s="70">
        <f>'Other data collection'!G4</f>
        <v>0</v>
      </c>
      <c r="G74" s="29"/>
      <c r="H74" s="11"/>
      <c r="I74" s="3"/>
      <c r="J74" s="3"/>
      <c r="K74" s="3"/>
    </row>
    <row r="75" spans="1:11" ht="12.75" customHeight="1">
      <c r="A75" s="3"/>
      <c r="B75" s="3"/>
      <c r="C75" s="3"/>
      <c r="D75" s="18"/>
      <c r="E75" s="31"/>
      <c r="F75" s="22"/>
      <c r="G75" s="33"/>
      <c r="H75" s="11"/>
      <c r="I75" s="3"/>
      <c r="J75" s="3"/>
      <c r="K75" s="3"/>
    </row>
    <row r="76" spans="1:11" ht="15" customHeight="1">
      <c r="A76" s="3"/>
      <c r="B76" s="390" t="s">
        <v>160</v>
      </c>
      <c r="C76" s="251"/>
      <c r="D76" s="251"/>
      <c r="E76" s="251"/>
      <c r="F76" s="251"/>
      <c r="G76" s="251"/>
      <c r="H76" s="3"/>
      <c r="I76" s="3"/>
      <c r="J76" s="3"/>
      <c r="K76" s="3"/>
    </row>
    <row r="77" spans="1:11" ht="15.75" customHeight="1">
      <c r="A77" s="3"/>
      <c r="B77" s="3"/>
      <c r="C77" s="3"/>
      <c r="D77" s="18"/>
      <c r="E77" s="99"/>
      <c r="F77" s="70">
        <f>'Other data collection'!G5</f>
        <v>0</v>
      </c>
      <c r="G77" s="29"/>
      <c r="H77" s="11"/>
      <c r="I77" s="3"/>
      <c r="J77" s="3"/>
      <c r="K77" s="3"/>
    </row>
    <row r="78" spans="1:11" ht="12.75" customHeight="1">
      <c r="A78" s="3"/>
      <c r="B78" s="3"/>
      <c r="C78" s="3"/>
      <c r="D78" s="18"/>
      <c r="E78" s="31"/>
      <c r="F78" s="22"/>
      <c r="G78" s="33"/>
      <c r="H78" s="11"/>
      <c r="I78" s="3"/>
      <c r="J78" s="3"/>
      <c r="K78" s="3"/>
    </row>
    <row r="79" spans="1:11" ht="15" customHeight="1">
      <c r="A79" s="3"/>
      <c r="B79" s="3"/>
      <c r="C79" s="390" t="s">
        <v>161</v>
      </c>
      <c r="D79" s="251"/>
      <c r="E79" s="251"/>
      <c r="F79" s="251"/>
      <c r="G79" s="251"/>
      <c r="H79" s="3"/>
      <c r="I79" s="3"/>
      <c r="J79" s="3"/>
      <c r="K79" s="3"/>
    </row>
    <row r="80" spans="1:11" ht="12.75" customHeight="1">
      <c r="A80" s="3"/>
      <c r="B80" s="3"/>
      <c r="C80" s="3"/>
      <c r="D80" s="18"/>
      <c r="E80" s="27"/>
      <c r="F80" s="70">
        <f>'Other data collection'!G6</f>
        <v>0</v>
      </c>
      <c r="G80" s="29"/>
      <c r="H80" s="11"/>
      <c r="I80" s="3"/>
      <c r="J80" s="3"/>
      <c r="K80" s="3"/>
    </row>
    <row r="81" spans="1:11" ht="12.75" customHeight="1">
      <c r="A81" s="3"/>
      <c r="B81" s="3"/>
      <c r="C81" s="3"/>
      <c r="D81" s="18"/>
      <c r="E81" s="31"/>
      <c r="F81" s="22"/>
      <c r="G81" s="33"/>
      <c r="H81" s="11"/>
      <c r="I81" s="3"/>
      <c r="J81" s="3"/>
      <c r="K81" s="3"/>
    </row>
    <row r="82" spans="1:11" ht="15" customHeight="1">
      <c r="A82" s="3"/>
      <c r="B82" s="3"/>
      <c r="C82" s="3"/>
      <c r="D82" s="390" t="s">
        <v>162</v>
      </c>
      <c r="E82" s="251"/>
      <c r="F82" s="251"/>
      <c r="G82" s="251"/>
      <c r="H82" s="3"/>
      <c r="I82" s="3"/>
      <c r="J82" s="3"/>
      <c r="K82" s="3"/>
    </row>
    <row r="83" spans="1:11" ht="12.75" customHeight="1">
      <c r="A83" s="3"/>
      <c r="B83" s="3"/>
      <c r="C83" s="3"/>
      <c r="D83" s="18"/>
      <c r="E83" s="27"/>
      <c r="F83" s="70">
        <f>'Other data collection'!G7</f>
        <v>343</v>
      </c>
      <c r="G83" s="29"/>
      <c r="H83" s="11"/>
      <c r="I83" s="3"/>
      <c r="J83" s="3"/>
      <c r="K83" s="3"/>
    </row>
    <row r="84" spans="1:11" ht="12.75" customHeight="1">
      <c r="A84" s="3"/>
      <c r="B84" s="3"/>
      <c r="C84" s="3"/>
      <c r="D84" s="18"/>
      <c r="E84" s="31"/>
      <c r="F84" s="22"/>
      <c r="G84" s="33"/>
      <c r="H84" s="11"/>
      <c r="I84" s="3"/>
      <c r="J84" s="3"/>
      <c r="K84" s="3"/>
    </row>
    <row r="85" spans="1:11" ht="15" customHeight="1">
      <c r="A85" s="3"/>
      <c r="B85" s="390" t="s">
        <v>154</v>
      </c>
      <c r="C85" s="251"/>
      <c r="D85" s="251"/>
      <c r="E85" s="251"/>
      <c r="F85" s="251"/>
      <c r="G85" s="251"/>
      <c r="H85" s="3"/>
      <c r="I85" s="3"/>
      <c r="J85" s="3"/>
      <c r="K85" s="3"/>
    </row>
    <row r="86" spans="1:11" ht="15" customHeight="1">
      <c r="A86" s="3"/>
      <c r="B86" s="3"/>
      <c r="C86" s="3"/>
      <c r="D86" s="129"/>
      <c r="E86" s="153"/>
      <c r="F86" s="154">
        <f>'Other data collection'!G8</f>
        <v>0</v>
      </c>
      <c r="G86" s="155"/>
      <c r="H86" s="11"/>
      <c r="I86" s="3"/>
      <c r="J86" s="3"/>
      <c r="K86" s="3"/>
    </row>
    <row r="87" spans="1:11" ht="12.75" customHeight="1">
      <c r="A87" s="3"/>
      <c r="B87" s="3"/>
      <c r="C87" s="3"/>
      <c r="D87" s="129"/>
      <c r="E87" s="156"/>
      <c r="F87" s="157"/>
      <c r="G87" s="158"/>
      <c r="H87" s="11"/>
      <c r="I87" s="3"/>
      <c r="J87" s="3"/>
      <c r="K87" s="3"/>
    </row>
    <row r="88" spans="1:11" ht="15" customHeight="1">
      <c r="A88" s="3"/>
      <c r="B88" s="3"/>
      <c r="C88" s="390" t="s">
        <v>163</v>
      </c>
      <c r="D88" s="251"/>
      <c r="E88" s="251"/>
      <c r="F88" s="251"/>
      <c r="G88" s="251"/>
      <c r="H88" s="3"/>
      <c r="I88" s="3"/>
      <c r="J88" s="3"/>
      <c r="K88" s="3"/>
    </row>
    <row r="89" spans="1:11" ht="15" customHeight="1">
      <c r="A89" s="3"/>
      <c r="B89" s="3"/>
      <c r="C89" s="3"/>
      <c r="D89" s="129"/>
      <c r="E89" s="153"/>
      <c r="F89" s="154">
        <f>'Other data collection'!G9</f>
        <v>0</v>
      </c>
      <c r="G89" s="155"/>
      <c r="H89" s="11"/>
      <c r="I89" s="3"/>
      <c r="J89" s="3"/>
      <c r="K89" s="3"/>
    </row>
    <row r="90" spans="1:11" ht="12.75" customHeight="1">
      <c r="A90" s="3"/>
      <c r="B90" s="3"/>
      <c r="C90" s="3"/>
      <c r="D90" s="129"/>
      <c r="E90" s="156"/>
      <c r="F90" s="157"/>
      <c r="G90" s="158"/>
      <c r="H90" s="11"/>
      <c r="I90" s="3"/>
      <c r="J90" s="3"/>
      <c r="K90" s="3"/>
    </row>
  </sheetData>
  <sheetProtection algorithmName="SHA-512" hashValue="IuOz2E35yuqlLbbzJhyfOXtaE5jga8+qmDZKQDNYE0SYISmGJNM6orZpRrbJdlfYk3LD/ORy80YJNKd1mUnK4g==" saltValue="0ku2drUmnfYUTcUEPLe5Ow=="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sheetPr>
    <tabColor rgb="FFFF0000"/>
  </sheetPr>
  <dimension ref="A1:N92"/>
  <sheetViews>
    <sheetView showGridLines="0" topLeftCell="A13" workbookViewId="0">
      <selection activeCell="F21" sqref="F21"/>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5</v>
      </c>
      <c r="C1" s="3"/>
      <c r="D1" s="3"/>
      <c r="E1" s="3"/>
      <c r="F1" s="3"/>
      <c r="G1" s="3"/>
      <c r="H1" s="6"/>
      <c r="I1" s="7" t="str">
        <f>'PRIVATE SECTOR REINVESTMENT'!B1</f>
        <v>MINEOLA</v>
      </c>
      <c r="J1" s="6"/>
      <c r="K1" s="3"/>
      <c r="L1" s="3"/>
      <c r="M1" s="3"/>
      <c r="N1" s="8" t="s">
        <v>35</v>
      </c>
    </row>
    <row r="2" spans="1:14" ht="15.75" customHeight="1">
      <c r="A2" s="9" t="s">
        <v>36</v>
      </c>
      <c r="B2" s="3"/>
      <c r="C2" s="3"/>
      <c r="D2" s="411" t="s">
        <v>37</v>
      </c>
      <c r="E2" s="436"/>
      <c r="F2" s="436"/>
      <c r="G2" s="3"/>
      <c r="H2" s="15" t="s">
        <v>38</v>
      </c>
      <c r="I2" s="16"/>
      <c r="J2" s="16"/>
      <c r="K2" s="3"/>
      <c r="L2" s="3"/>
      <c r="M2" s="3"/>
      <c r="N2" s="8" t="s">
        <v>39</v>
      </c>
    </row>
    <row r="3" spans="1:14" ht="14.25" customHeight="1">
      <c r="A3" s="9" t="s">
        <v>253</v>
      </c>
      <c r="B3" s="3"/>
      <c r="C3" s="3"/>
      <c r="D3" s="17"/>
      <c r="E3" s="17"/>
      <c r="F3" s="17"/>
      <c r="G3" s="3"/>
      <c r="H3" s="3"/>
      <c r="I3" s="3"/>
      <c r="J3" s="3"/>
      <c r="K3" s="3"/>
      <c r="L3" s="3"/>
      <c r="M3" s="3"/>
      <c r="N3" s="173" t="s">
        <v>251</v>
      </c>
    </row>
    <row r="4" spans="1:14" ht="12.75" customHeight="1">
      <c r="A4" s="3"/>
      <c r="B4" s="3"/>
      <c r="C4" s="3"/>
      <c r="D4" s="3"/>
      <c r="E4" s="129"/>
      <c r="F4" s="129"/>
      <c r="G4" s="129"/>
      <c r="H4" s="129"/>
      <c r="I4" s="129"/>
      <c r="J4" s="129"/>
      <c r="K4" s="3"/>
      <c r="L4" s="3"/>
      <c r="M4" s="3"/>
      <c r="N4" s="3"/>
    </row>
    <row r="5" spans="1:14" ht="15" customHeight="1">
      <c r="A5" s="3"/>
      <c r="B5" s="3"/>
      <c r="C5" s="3"/>
      <c r="D5" s="129"/>
      <c r="E5" s="413" t="s">
        <v>40</v>
      </c>
      <c r="F5" s="414"/>
      <c r="G5" s="415"/>
    </row>
    <row r="6" spans="1:14" ht="14.25" customHeight="1">
      <c r="A6" s="6"/>
      <c r="B6" s="6"/>
      <c r="C6" s="6"/>
      <c r="D6" s="6"/>
      <c r="E6" s="391" t="s">
        <v>232</v>
      </c>
      <c r="F6" s="392"/>
      <c r="G6" s="393"/>
    </row>
    <row r="7" spans="1:14" ht="12.75" customHeight="1">
      <c r="A7" s="24"/>
      <c r="B7" s="401" t="s">
        <v>230</v>
      </c>
      <c r="C7" s="401"/>
      <c r="D7" s="402"/>
      <c r="E7" s="182"/>
      <c r="F7" s="183">
        <f>SUM('PRIVATE SECTOR REINVESTMENT'!C68:C77)</f>
        <v>5</v>
      </c>
      <c r="G7" s="102"/>
    </row>
    <row r="8" spans="1:14" ht="15" customHeight="1">
      <c r="A8" s="31"/>
      <c r="B8" s="6"/>
      <c r="C8" s="6"/>
      <c r="D8" s="33"/>
      <c r="E8" s="34"/>
      <c r="F8" s="6"/>
      <c r="G8" s="33"/>
    </row>
    <row r="9" spans="1:14" ht="12.75" customHeight="1">
      <c r="A9" s="36"/>
      <c r="B9" s="401" t="s">
        <v>231</v>
      </c>
      <c r="C9" s="401"/>
      <c r="D9" s="402"/>
      <c r="E9" s="27"/>
      <c r="F9" s="41">
        <f>SUM('PRIVATE SECTOR REINVESTMENT'!D68:D77)</f>
        <v>259000</v>
      </c>
      <c r="G9" s="29"/>
    </row>
    <row r="10" spans="1:14" ht="12.75" customHeight="1">
      <c r="A10" s="31"/>
      <c r="B10" s="22"/>
      <c r="C10" s="22"/>
      <c r="D10" s="33"/>
      <c r="E10" s="31"/>
      <c r="F10" s="22"/>
      <c r="G10" s="33"/>
    </row>
    <row r="11" spans="1:14" ht="15" customHeight="1">
      <c r="A11" s="17"/>
      <c r="B11" s="17"/>
      <c r="C11" s="17"/>
      <c r="D11" s="17"/>
      <c r="E11" s="17"/>
      <c r="F11" s="17"/>
      <c r="G11" s="17"/>
    </row>
    <row r="12" spans="1:14" ht="14.25" customHeight="1">
      <c r="A12" s="6"/>
      <c r="B12" s="6"/>
      <c r="C12" s="6"/>
      <c r="D12" s="6"/>
      <c r="E12" s="394" t="s">
        <v>235</v>
      </c>
      <c r="F12" s="395"/>
      <c r="G12" s="396"/>
    </row>
    <row r="13" spans="1:14" ht="12.75" customHeight="1">
      <c r="A13" s="403" t="s">
        <v>233</v>
      </c>
      <c r="B13" s="404"/>
      <c r="C13" s="404"/>
      <c r="D13" s="405"/>
      <c r="E13" s="182"/>
      <c r="F13" s="183">
        <f>SUM('PRIVATE SECTOR REINVESTMENT'!E68:E77)</f>
        <v>0</v>
      </c>
      <c r="G13" s="102"/>
    </row>
    <row r="14" spans="1:14" ht="15" customHeight="1">
      <c r="A14" s="31"/>
      <c r="B14" s="6"/>
      <c r="C14" s="6"/>
      <c r="D14" s="33"/>
      <c r="E14" s="34"/>
      <c r="F14" s="6"/>
      <c r="G14" s="33"/>
    </row>
    <row r="15" spans="1:14" ht="12.75" customHeight="1">
      <c r="A15" s="406" t="s">
        <v>234</v>
      </c>
      <c r="B15" s="401"/>
      <c r="C15" s="401"/>
      <c r="D15" s="402"/>
      <c r="E15" s="27"/>
      <c r="F15" s="41">
        <f>SUM('PRIVATE SECTOR REINVESTMENT'!F68:F77)</f>
        <v>0</v>
      </c>
      <c r="G15" s="29"/>
    </row>
    <row r="16" spans="1:14" ht="12.75" customHeight="1">
      <c r="A16" s="31"/>
      <c r="B16" s="22"/>
      <c r="C16" s="22"/>
      <c r="D16" s="33"/>
      <c r="E16" s="31"/>
      <c r="F16" s="22"/>
      <c r="G16" s="33"/>
    </row>
    <row r="17" spans="1:7" ht="15" customHeight="1">
      <c r="A17" s="17"/>
      <c r="B17" s="17"/>
      <c r="C17" s="17"/>
      <c r="D17" s="17"/>
      <c r="E17" s="17"/>
      <c r="F17" s="17"/>
      <c r="G17" s="17"/>
    </row>
    <row r="18" spans="1:7" ht="14.25" customHeight="1">
      <c r="A18" s="6"/>
      <c r="B18" s="6"/>
      <c r="C18" s="6"/>
      <c r="D18" s="6"/>
      <c r="E18" s="394" t="s">
        <v>237</v>
      </c>
      <c r="F18" s="395"/>
      <c r="G18" s="396"/>
    </row>
    <row r="19" spans="1:7" ht="12.75" customHeight="1">
      <c r="A19" s="416" t="s">
        <v>258</v>
      </c>
      <c r="B19" s="417"/>
      <c r="C19" s="417"/>
      <c r="D19" s="418"/>
      <c r="E19" s="182"/>
      <c r="F19" s="183">
        <f>SUM('PRIVATE SECTOR REINVESTMENT'!G68:G77)</f>
        <v>0</v>
      </c>
      <c r="G19" s="102"/>
    </row>
    <row r="20" spans="1:7" ht="15" customHeight="1">
      <c r="A20" s="419"/>
      <c r="B20" s="420"/>
      <c r="C20" s="420"/>
      <c r="D20" s="421"/>
      <c r="E20" s="34"/>
      <c r="F20" s="10"/>
      <c r="G20" s="33"/>
    </row>
    <row r="21" spans="1:7" ht="12.75" customHeight="1">
      <c r="A21" s="36"/>
      <c r="B21" s="401" t="s">
        <v>236</v>
      </c>
      <c r="C21" s="401"/>
      <c r="D21" s="402"/>
      <c r="E21" s="27"/>
      <c r="F21" s="41">
        <f>SUM('PRIVATE SECTOR REINVESTMENT'!H68:H77)</f>
        <v>0</v>
      </c>
      <c r="G21" s="29"/>
    </row>
    <row r="22" spans="1:7" ht="12.75" customHeight="1">
      <c r="A22" s="31"/>
      <c r="B22" s="22"/>
      <c r="C22" s="22"/>
      <c r="D22" s="33"/>
      <c r="E22" s="31"/>
      <c r="F22" s="22"/>
      <c r="G22" s="33"/>
    </row>
    <row r="23" spans="1:7" ht="12.75" customHeight="1">
      <c r="A23" s="17"/>
      <c r="B23" s="17"/>
      <c r="C23" s="17"/>
      <c r="D23" s="17"/>
      <c r="E23" s="17"/>
      <c r="F23" s="17"/>
      <c r="G23" s="17"/>
    </row>
    <row r="24" spans="1:7" ht="12.75" customHeight="1">
      <c r="A24" s="3"/>
      <c r="B24" s="399" t="s">
        <v>250</v>
      </c>
      <c r="C24" s="400"/>
      <c r="D24" s="400"/>
      <c r="E24" s="400"/>
      <c r="F24" s="400"/>
      <c r="G24" s="400"/>
    </row>
    <row r="25" spans="1:7" ht="12.75" customHeight="1">
      <c r="A25" s="3"/>
      <c r="B25" s="3"/>
      <c r="C25" s="3"/>
      <c r="D25" s="3"/>
      <c r="E25" s="6"/>
      <c r="F25" s="6"/>
      <c r="G25" s="6"/>
    </row>
    <row r="26" spans="1:7" ht="12.75" customHeight="1">
      <c r="A26" s="3"/>
      <c r="B26" s="3"/>
      <c r="C26" s="3"/>
      <c r="D26" s="18"/>
      <c r="E26" s="27"/>
      <c r="F26" s="41">
        <f>SUM(((F9+F15)+F21))</f>
        <v>259000</v>
      </c>
      <c r="G26" s="29"/>
    </row>
    <row r="27" spans="1:7" ht="12.75" customHeight="1">
      <c r="A27" s="3"/>
      <c r="B27" s="3"/>
      <c r="C27" s="3"/>
      <c r="D27" s="18"/>
      <c r="E27" s="62"/>
      <c r="F27" s="22"/>
      <c r="G27" s="69"/>
    </row>
    <row r="28" spans="1:7" ht="12.75" customHeight="1">
      <c r="A28" s="3"/>
      <c r="B28" s="3"/>
      <c r="C28" s="3"/>
      <c r="D28" s="3"/>
      <c r="E28" s="3"/>
      <c r="F28" s="3"/>
      <c r="G28" s="3"/>
    </row>
    <row r="29" spans="1:7" ht="15.75" customHeight="1">
      <c r="A29" s="6"/>
      <c r="B29" s="184"/>
      <c r="E29" s="422" t="s">
        <v>238</v>
      </c>
      <c r="F29" s="423"/>
      <c r="G29" s="424"/>
    </row>
    <row r="30" spans="1:7" ht="14.25" customHeight="1">
      <c r="A30" s="24"/>
      <c r="B30" s="401" t="s">
        <v>239</v>
      </c>
      <c r="C30" s="401"/>
      <c r="D30" s="402"/>
      <c r="E30" s="182"/>
      <c r="F30" s="185">
        <f>SUM('PUBLIC &amp; PRIVATE PARTNERSHIPS'!E30:E49)</f>
        <v>2</v>
      </c>
      <c r="G30" s="102"/>
    </row>
    <row r="31" spans="1:7" ht="12.75" customHeight="1">
      <c r="A31" s="31"/>
      <c r="B31" s="6"/>
      <c r="C31" s="6"/>
      <c r="D31" s="33"/>
      <c r="E31" s="34"/>
      <c r="F31" s="6"/>
      <c r="G31" s="33"/>
    </row>
    <row r="32" spans="1:7" ht="15" customHeight="1">
      <c r="A32" s="36"/>
      <c r="B32" s="401" t="s">
        <v>240</v>
      </c>
      <c r="C32" s="401"/>
      <c r="D32" s="402"/>
      <c r="E32" s="27"/>
      <c r="F32" s="60">
        <f>SUM('PUBLIC &amp; PRIVATE PARTNERSHIPS'!F30:F49)</f>
        <v>9477</v>
      </c>
      <c r="G32" s="29"/>
    </row>
    <row r="33" spans="1:7" ht="12.75" customHeight="1">
      <c r="A33" s="31"/>
      <c r="B33" s="22"/>
      <c r="C33" s="22"/>
      <c r="D33" s="33"/>
      <c r="E33" s="31"/>
      <c r="F33" s="22"/>
      <c r="G33" s="33"/>
    </row>
    <row r="34" spans="1:7" ht="12.75" customHeight="1">
      <c r="A34" s="17"/>
      <c r="B34" s="17"/>
      <c r="C34" s="17"/>
      <c r="D34" s="17"/>
      <c r="E34" s="17"/>
      <c r="F34" s="17"/>
      <c r="G34" s="17"/>
    </row>
    <row r="35" spans="1:7" ht="15.75" customHeight="1">
      <c r="A35" s="6"/>
      <c r="B35" s="6"/>
      <c r="C35" s="6"/>
      <c r="D35" s="63"/>
      <c r="E35" s="425" t="s">
        <v>79</v>
      </c>
      <c r="F35" s="426"/>
      <c r="G35" s="427"/>
    </row>
    <row r="36" spans="1:7" ht="15" customHeight="1">
      <c r="A36" s="84"/>
      <c r="B36" s="401" t="s">
        <v>241</v>
      </c>
      <c r="C36" s="401"/>
      <c r="D36" s="402"/>
      <c r="E36" s="186"/>
      <c r="F36" s="185">
        <f>SUM('PUBLIC-ONLY PROJECTS'!B64:B73)</f>
        <v>1</v>
      </c>
      <c r="G36" s="102"/>
    </row>
    <row r="37" spans="1:7" ht="15" customHeight="1">
      <c r="A37" s="31"/>
      <c r="B37" s="22"/>
      <c r="C37" s="22"/>
      <c r="D37" s="33"/>
      <c r="E37" s="75"/>
      <c r="F37" s="76"/>
      <c r="G37" s="72"/>
    </row>
    <row r="38" spans="1:7" ht="15" customHeight="1">
      <c r="A38" s="24"/>
      <c r="B38" s="16"/>
      <c r="C38" s="407" t="s">
        <v>242</v>
      </c>
      <c r="D38" s="408"/>
      <c r="E38" s="73"/>
      <c r="F38" s="41">
        <f>SUM('PUBLIC-ONLY PROJECTS'!C64:C73)</f>
        <v>60000</v>
      </c>
      <c r="G38" s="29"/>
    </row>
    <row r="39" spans="1:7" ht="15" customHeight="1">
      <c r="A39" s="31"/>
      <c r="B39" s="22"/>
      <c r="C39" s="409"/>
      <c r="D39" s="410"/>
      <c r="E39" s="75"/>
      <c r="F39" s="76"/>
      <c r="G39" s="72"/>
    </row>
    <row r="40" spans="1:7" ht="15" customHeight="1">
      <c r="A40" s="24"/>
      <c r="B40" s="16"/>
      <c r="C40" s="17"/>
      <c r="D40" s="77"/>
      <c r="E40" s="73"/>
      <c r="F40" s="17"/>
      <c r="G40" s="29"/>
    </row>
    <row r="41" spans="1:7" ht="15" customHeight="1">
      <c r="A41" s="31"/>
      <c r="B41" s="22"/>
      <c r="C41" s="22"/>
      <c r="D41" s="33"/>
      <c r="E41" s="75"/>
      <c r="F41" s="76"/>
      <c r="G41" s="72"/>
    </row>
    <row r="42" spans="1:7" ht="15" customHeight="1">
      <c r="A42" s="24"/>
      <c r="B42" s="16"/>
      <c r="C42" s="407" t="s">
        <v>243</v>
      </c>
      <c r="D42" s="408"/>
      <c r="E42" s="73"/>
      <c r="F42" s="60">
        <f>SUM('PUBLIC-ONLY PROJECTS'!D64:D73)</f>
        <v>0</v>
      </c>
      <c r="G42" s="29"/>
    </row>
    <row r="43" spans="1:7" ht="15" customHeight="1">
      <c r="A43" s="31"/>
      <c r="B43" s="6"/>
      <c r="C43" s="409"/>
      <c r="D43" s="410"/>
      <c r="E43" s="75"/>
      <c r="F43" s="6"/>
      <c r="G43" s="72"/>
    </row>
    <row r="44" spans="1:7" ht="15" customHeight="1">
      <c r="A44" s="24"/>
      <c r="B44" s="16"/>
      <c r="C44" s="16"/>
      <c r="D44" s="25"/>
      <c r="E44" s="73"/>
      <c r="F44" s="70"/>
      <c r="G44" s="29"/>
    </row>
    <row r="45" spans="1:7" ht="15" customHeight="1">
      <c r="A45" s="31"/>
      <c r="B45" s="22"/>
      <c r="C45" s="22"/>
      <c r="D45" s="33"/>
      <c r="E45" s="75"/>
      <c r="F45" s="76"/>
      <c r="G45" s="72"/>
    </row>
    <row r="46" spans="1:7" ht="15" customHeight="1">
      <c r="A46" s="24"/>
      <c r="B46" s="16"/>
      <c r="C46" s="407" t="s">
        <v>244</v>
      </c>
      <c r="D46" s="408"/>
      <c r="E46" s="73"/>
      <c r="F46" s="60">
        <f>SUM('PUBLIC-ONLY PROJECTS'!E64:E73)</f>
        <v>0</v>
      </c>
      <c r="G46" s="29"/>
    </row>
    <row r="47" spans="1:7" ht="14.25" customHeight="1">
      <c r="A47" s="31"/>
      <c r="B47" s="6"/>
      <c r="C47" s="409"/>
      <c r="D47" s="410"/>
      <c r="E47" s="75"/>
      <c r="F47" s="6"/>
      <c r="G47" s="33"/>
    </row>
    <row r="48" spans="1:7" ht="15" customHeight="1">
      <c r="A48" s="24"/>
      <c r="B48" s="16"/>
      <c r="C48" s="16"/>
      <c r="D48" s="25"/>
      <c r="E48" s="73"/>
      <c r="F48" s="70"/>
      <c r="G48" s="29"/>
    </row>
    <row r="49" spans="1:7" ht="15" customHeight="1">
      <c r="A49" s="89"/>
      <c r="B49" s="22"/>
      <c r="C49" s="22"/>
      <c r="D49" s="33"/>
      <c r="E49" s="75"/>
      <c r="F49" s="76"/>
      <c r="G49" s="33"/>
    </row>
    <row r="50" spans="1:7" ht="15" customHeight="1">
      <c r="A50" s="24"/>
      <c r="B50" s="16"/>
      <c r="C50" s="407" t="s">
        <v>245</v>
      </c>
      <c r="D50" s="408"/>
      <c r="E50" s="73"/>
      <c r="F50" s="60">
        <f>SUM('PUBLIC-ONLY PROJECTS'!F64:F73)</f>
        <v>0</v>
      </c>
      <c r="G50" s="29"/>
    </row>
    <row r="51" spans="1:7" ht="14.25" customHeight="1">
      <c r="A51" s="89"/>
      <c r="B51" s="6"/>
      <c r="C51" s="409"/>
      <c r="D51" s="410"/>
      <c r="E51" s="75"/>
      <c r="F51" s="6"/>
      <c r="G51" s="33"/>
    </row>
    <row r="52" spans="1:7" ht="14.25" customHeight="1">
      <c r="A52" s="24"/>
      <c r="B52" s="16"/>
      <c r="C52" s="16"/>
      <c r="D52" s="25"/>
      <c r="E52" s="27"/>
      <c r="F52" s="70"/>
      <c r="G52" s="29"/>
    </row>
    <row r="53" spans="1:7" ht="14.25" customHeight="1">
      <c r="A53" s="31"/>
      <c r="B53" s="22"/>
      <c r="C53" s="22"/>
      <c r="D53" s="33"/>
      <c r="E53" s="31"/>
      <c r="F53" s="95"/>
      <c r="G53" s="33"/>
    </row>
    <row r="54" spans="1:7" ht="14.25">
      <c r="A54" s="24"/>
      <c r="B54" s="16"/>
      <c r="C54" s="407" t="s">
        <v>261</v>
      </c>
      <c r="D54" s="408"/>
      <c r="E54" s="82"/>
      <c r="F54" s="60">
        <f>SUM('PUBLIC-ONLY PROJECTS'!G64:G73)</f>
        <v>0</v>
      </c>
      <c r="G54" s="29"/>
    </row>
    <row r="55" spans="1:7" ht="12.75">
      <c r="A55" s="31"/>
      <c r="B55" s="6"/>
      <c r="C55" s="409"/>
      <c r="D55" s="410"/>
      <c r="E55" s="34"/>
      <c r="F55" s="6"/>
      <c r="G55" s="33"/>
    </row>
    <row r="56" spans="1:7" ht="12.75" customHeight="1">
      <c r="A56" s="3"/>
      <c r="B56" s="181"/>
      <c r="C56" s="181"/>
      <c r="D56" s="181"/>
      <c r="E56" s="181"/>
      <c r="F56" s="181"/>
      <c r="G56" s="181"/>
    </row>
    <row r="57" spans="1:7" ht="12.75" customHeight="1">
      <c r="A57" s="3"/>
      <c r="B57" s="430" t="s">
        <v>247</v>
      </c>
      <c r="C57" s="431"/>
      <c r="D57" s="431"/>
      <c r="E57" s="431"/>
      <c r="F57" s="431"/>
      <c r="G57" s="432"/>
    </row>
    <row r="58" spans="1:7" ht="12.75" customHeight="1">
      <c r="A58" s="3"/>
      <c r="B58" s="433"/>
      <c r="C58" s="434"/>
      <c r="D58" s="434"/>
      <c r="E58" s="434"/>
      <c r="F58" s="434"/>
      <c r="G58" s="435"/>
    </row>
    <row r="59" spans="1:7" ht="12.75" customHeight="1">
      <c r="A59" s="3"/>
      <c r="B59" s="3"/>
      <c r="C59" s="3"/>
      <c r="D59" s="18"/>
      <c r="E59" s="182"/>
      <c r="F59" s="159">
        <f>SUM(((((F38+F42)+F46)+F50)+F54))</f>
        <v>60000</v>
      </c>
      <c r="G59" s="102"/>
    </row>
    <row r="60" spans="1:7" ht="12.75" customHeight="1">
      <c r="A60" s="3"/>
      <c r="B60" s="3"/>
      <c r="C60" s="3"/>
      <c r="D60" s="47"/>
      <c r="E60" s="31"/>
      <c r="F60" s="95"/>
      <c r="G60" s="33"/>
    </row>
    <row r="61" spans="1:7" ht="12.75" customHeight="1">
      <c r="A61" s="3"/>
      <c r="B61" s="3"/>
      <c r="C61" s="3"/>
      <c r="D61" s="3"/>
      <c r="E61" s="17"/>
      <c r="F61" s="61"/>
      <c r="G61" s="17"/>
    </row>
    <row r="62" spans="1:7" ht="18" customHeight="1">
      <c r="A62" s="3"/>
      <c r="B62" s="3"/>
      <c r="C62" s="3"/>
      <c r="D62" s="3"/>
      <c r="E62" s="428" t="s">
        <v>248</v>
      </c>
      <c r="F62" s="428"/>
      <c r="G62" s="428"/>
    </row>
    <row r="63" spans="1:7" ht="18" customHeight="1">
      <c r="A63" s="3"/>
      <c r="B63" s="3"/>
      <c r="C63" s="3"/>
      <c r="D63" s="3"/>
      <c r="E63" s="428"/>
      <c r="F63" s="428"/>
      <c r="G63" s="428"/>
    </row>
    <row r="64" spans="1:7" ht="18" customHeight="1">
      <c r="A64" s="3"/>
      <c r="B64" s="3"/>
      <c r="C64" s="3"/>
      <c r="D64" s="3"/>
      <c r="E64" s="429"/>
      <c r="F64" s="429"/>
      <c r="G64" s="429"/>
    </row>
    <row r="65" spans="1:7" ht="12.75" customHeight="1">
      <c r="A65" s="3"/>
      <c r="B65" s="3"/>
      <c r="C65" s="3"/>
      <c r="D65" s="18"/>
      <c r="E65" s="27"/>
      <c r="F65" s="60">
        <f>SUM(((F26+F32)+F59))</f>
        <v>328477</v>
      </c>
      <c r="G65" s="29"/>
    </row>
    <row r="66" spans="1:7" ht="12.75" customHeight="1">
      <c r="A66" s="3"/>
      <c r="B66" s="3"/>
      <c r="C66" s="3"/>
      <c r="D66" s="18"/>
      <c r="E66" s="66"/>
      <c r="F66" s="22"/>
      <c r="G66" s="33"/>
    </row>
    <row r="67" spans="1:7" ht="12.75" customHeight="1">
      <c r="A67" s="3"/>
      <c r="B67" s="3"/>
      <c r="C67" s="3"/>
      <c r="D67" s="3"/>
      <c r="E67" s="17"/>
      <c r="F67" s="61"/>
      <c r="G67" s="17"/>
    </row>
    <row r="68" spans="1:7" ht="12.75" customHeight="1">
      <c r="A68" s="2"/>
      <c r="B68" s="3"/>
      <c r="C68" s="3"/>
      <c r="D68" s="188"/>
      <c r="E68" s="187"/>
      <c r="F68" s="189" t="s">
        <v>249</v>
      </c>
      <c r="G68" s="187"/>
    </row>
    <row r="69" spans="1:7" ht="15.75" customHeight="1">
      <c r="A69" s="3"/>
      <c r="B69" s="3"/>
      <c r="C69" s="3"/>
      <c r="D69" s="3"/>
      <c r="E69" s="129"/>
      <c r="F69" s="129"/>
      <c r="G69" s="129"/>
    </row>
    <row r="70" spans="1:7" ht="15.75" customHeight="1">
      <c r="A70" s="3"/>
      <c r="B70" s="3"/>
      <c r="C70" s="3"/>
      <c r="D70" s="129"/>
      <c r="E70" s="437" t="s">
        <v>40</v>
      </c>
      <c r="F70" s="438"/>
      <c r="G70" s="439"/>
    </row>
    <row r="71" spans="1:7" ht="15.75" customHeight="1">
      <c r="A71" s="3"/>
      <c r="B71" s="3"/>
      <c r="C71" s="3"/>
      <c r="D71" s="129"/>
      <c r="E71" s="218"/>
      <c r="F71" s="121"/>
      <c r="G71" s="121"/>
    </row>
    <row r="72" spans="1:7" ht="12.75" customHeight="1">
      <c r="A72" s="3"/>
      <c r="B72" s="3"/>
      <c r="C72" s="3"/>
      <c r="D72" s="3"/>
      <c r="E72" s="129"/>
      <c r="F72" s="129"/>
      <c r="G72" s="129"/>
    </row>
    <row r="73" spans="1:7" ht="12.75" customHeight="1">
      <c r="A73" s="390" t="s">
        <v>148</v>
      </c>
      <c r="B73" s="251"/>
      <c r="C73" s="251"/>
      <c r="D73" s="251"/>
      <c r="E73" s="251"/>
      <c r="F73" s="251"/>
      <c r="G73" s="251"/>
    </row>
    <row r="74" spans="1:7" ht="12.75" customHeight="1">
      <c r="A74" s="3"/>
      <c r="B74" s="3"/>
      <c r="C74" s="3"/>
      <c r="D74" s="18"/>
      <c r="E74" s="27"/>
      <c r="F74" s="70">
        <f>'Other data collection'!H4</f>
        <v>6</v>
      </c>
      <c r="G74" s="29"/>
    </row>
    <row r="75" spans="1:7" ht="15" customHeight="1">
      <c r="A75" s="3"/>
      <c r="B75" s="3"/>
      <c r="C75" s="3"/>
      <c r="D75" s="18"/>
      <c r="E75" s="31"/>
      <c r="F75" s="22"/>
      <c r="G75" s="33"/>
    </row>
    <row r="76" spans="1:7" ht="12.75" customHeight="1">
      <c r="A76" s="3"/>
      <c r="B76" s="390" t="s">
        <v>150</v>
      </c>
      <c r="C76" s="251"/>
      <c r="D76" s="251"/>
      <c r="E76" s="251"/>
      <c r="F76" s="251"/>
      <c r="G76" s="251"/>
    </row>
    <row r="77" spans="1:7" ht="12.75" customHeight="1">
      <c r="A77" s="3"/>
      <c r="B77" s="3"/>
      <c r="C77" s="3"/>
      <c r="D77" s="18"/>
      <c r="E77" s="99"/>
      <c r="F77" s="70">
        <f>'Other data collection'!H5</f>
        <v>4</v>
      </c>
      <c r="G77" s="29"/>
    </row>
    <row r="78" spans="1:7" ht="15" customHeight="1">
      <c r="A78" s="3"/>
      <c r="B78" s="3"/>
      <c r="C78" s="3"/>
      <c r="D78" s="18"/>
      <c r="E78" s="31"/>
      <c r="F78" s="22"/>
      <c r="G78" s="33"/>
    </row>
    <row r="79" spans="1:7" ht="15.75" customHeight="1">
      <c r="A79" s="3"/>
      <c r="B79" s="3"/>
      <c r="C79" s="390" t="s">
        <v>151</v>
      </c>
      <c r="D79" s="251"/>
      <c r="E79" s="251"/>
      <c r="F79" s="251"/>
      <c r="G79" s="251"/>
    </row>
    <row r="80" spans="1:7" ht="12.75" customHeight="1">
      <c r="A80" s="3"/>
      <c r="B80" s="3"/>
      <c r="C80" s="3"/>
      <c r="D80" s="18"/>
      <c r="E80" s="27"/>
      <c r="F80" s="70">
        <f>'Other data collection'!H6</f>
        <v>52</v>
      </c>
      <c r="G80" s="29"/>
    </row>
    <row r="81" spans="1:7" ht="15" customHeight="1">
      <c r="A81" s="3"/>
      <c r="B81" s="3"/>
      <c r="C81" s="3"/>
      <c r="D81" s="18"/>
      <c r="E81" s="31"/>
      <c r="F81" s="22"/>
      <c r="G81" s="33"/>
    </row>
    <row r="82" spans="1:7" ht="12.75" customHeight="1">
      <c r="A82" s="3"/>
      <c r="B82" s="3"/>
      <c r="C82" s="3"/>
      <c r="D82" s="390" t="s">
        <v>152</v>
      </c>
      <c r="E82" s="251"/>
      <c r="F82" s="251"/>
      <c r="G82" s="251"/>
    </row>
    <row r="83" spans="1:7" ht="12.75" customHeight="1">
      <c r="A83" s="3"/>
      <c r="B83" s="3"/>
      <c r="C83" s="3"/>
      <c r="D83" s="18"/>
      <c r="E83" s="27"/>
      <c r="F83" s="70">
        <f>'Other data collection'!H7</f>
        <v>427</v>
      </c>
      <c r="G83" s="29"/>
    </row>
    <row r="84" spans="1:7" ht="15" customHeight="1">
      <c r="A84" s="3"/>
      <c r="B84" s="3"/>
      <c r="C84" s="3"/>
      <c r="D84" s="18"/>
      <c r="E84" s="31"/>
      <c r="F84" s="22"/>
      <c r="G84" s="33"/>
    </row>
    <row r="85" spans="1:7" ht="12.75" customHeight="1">
      <c r="A85" s="3"/>
      <c r="B85" s="390" t="s">
        <v>154</v>
      </c>
      <c r="C85" s="251"/>
      <c r="D85" s="251"/>
      <c r="E85" s="251"/>
      <c r="F85" s="251"/>
      <c r="G85" s="251"/>
    </row>
    <row r="86" spans="1:7" ht="12.75" customHeight="1">
      <c r="A86" s="3"/>
      <c r="B86" s="3"/>
      <c r="C86" s="3"/>
      <c r="D86" s="129"/>
      <c r="E86" s="153"/>
      <c r="F86" s="154">
        <f>'Other data collection'!H8</f>
        <v>1</v>
      </c>
      <c r="G86" s="155"/>
    </row>
    <row r="87" spans="1:7" ht="15" customHeight="1">
      <c r="A87" s="3"/>
      <c r="B87" s="3"/>
      <c r="C87" s="3"/>
      <c r="D87" s="129"/>
      <c r="E87" s="156"/>
      <c r="F87" s="157"/>
      <c r="G87" s="158"/>
    </row>
    <row r="88" spans="1:7" ht="15" customHeight="1">
      <c r="A88" s="3"/>
      <c r="B88" s="3"/>
      <c r="C88" s="390" t="s">
        <v>156</v>
      </c>
      <c r="D88" s="251"/>
      <c r="E88" s="251"/>
      <c r="F88" s="251"/>
      <c r="G88" s="251"/>
    </row>
    <row r="89" spans="1:7" ht="12.75" customHeight="1">
      <c r="A89" s="3"/>
      <c r="B89" s="3"/>
      <c r="C89" s="3"/>
      <c r="D89" s="129"/>
      <c r="E89" s="153"/>
      <c r="F89" s="154">
        <f>'Other data collection'!H9</f>
        <v>1</v>
      </c>
      <c r="G89" s="155"/>
    </row>
    <row r="90" spans="1:7" ht="15" customHeight="1">
      <c r="A90" s="3"/>
      <c r="B90" s="3"/>
      <c r="C90" s="3"/>
      <c r="D90" s="129"/>
      <c r="E90" s="156"/>
      <c r="F90" s="157"/>
      <c r="G90" s="158"/>
    </row>
    <row r="91" spans="1:7" ht="15" customHeight="1">
      <c r="A91" s="11"/>
      <c r="B91" s="3"/>
      <c r="C91" s="3"/>
      <c r="D91" s="3"/>
    </row>
    <row r="92" spans="1:7" ht="12.75" customHeight="1">
      <c r="A92" s="11"/>
      <c r="B92" s="3"/>
      <c r="C92" s="3"/>
      <c r="D92" s="3"/>
    </row>
  </sheetData>
  <sheetProtection algorithmName="SHA-512" hashValue="JMyunxz0oSSR63vZAR1rxuo2Uk0hFbvmdE2UJ5gDDyHkQf22noOdv6pX0+hMzCuLPS/qzSBqIEEQFvC5YcifNQ==" saltValue="L9kzavM/vdeVu+Svrg6ck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sheetPr>
    <tabColor rgb="FFFF0000"/>
  </sheetPr>
  <dimension ref="A1:N93"/>
  <sheetViews>
    <sheetView showGridLines="0" topLeftCell="A73" workbookViewId="0">
      <selection activeCell="F14" sqref="F14"/>
    </sheetView>
  </sheetViews>
  <sheetFormatPr defaultColWidth="17.28515625" defaultRowHeight="15" customHeight="1"/>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c r="A1" s="1">
        <f>'PRIVATE SECTOR REINVESTMENT'!F1</f>
        <v>2019</v>
      </c>
      <c r="B1" s="5" t="s">
        <v>8</v>
      </c>
      <c r="C1" s="3"/>
      <c r="D1" s="3"/>
      <c r="E1" s="3"/>
      <c r="F1" s="3"/>
      <c r="G1" s="3"/>
      <c r="H1" s="6"/>
      <c r="I1" s="7" t="str">
        <f>'PRIVATE SECTOR REINVESTMENT'!B1</f>
        <v>MINEOLA</v>
      </c>
      <c r="J1" s="6"/>
      <c r="K1" s="3"/>
      <c r="L1" s="3"/>
      <c r="M1" s="3"/>
      <c r="N1" s="8" t="s">
        <v>11</v>
      </c>
    </row>
    <row r="2" spans="1:14" ht="15.75" customHeight="1">
      <c r="A2" s="9" t="s">
        <v>13</v>
      </c>
      <c r="B2" s="3"/>
      <c r="C2" s="3"/>
      <c r="D2" s="411" t="s">
        <v>15</v>
      </c>
      <c r="E2" s="436"/>
      <c r="F2" s="436"/>
      <c r="G2" s="3"/>
      <c r="H2" s="15" t="s">
        <v>17</v>
      </c>
      <c r="I2" s="16"/>
      <c r="J2" s="16"/>
      <c r="K2" s="3"/>
      <c r="L2" s="3"/>
      <c r="M2" s="3"/>
      <c r="N2" s="8" t="s">
        <v>32</v>
      </c>
    </row>
    <row r="3" spans="1:14" ht="14.25" customHeight="1">
      <c r="A3" s="9" t="s">
        <v>254</v>
      </c>
      <c r="B3" s="3"/>
      <c r="C3" s="3"/>
      <c r="D3" s="17"/>
      <c r="E3" s="17"/>
      <c r="F3" s="17"/>
      <c r="G3" s="3"/>
      <c r="H3" s="3"/>
      <c r="I3" s="3"/>
      <c r="J3" s="3"/>
      <c r="K3" s="3"/>
      <c r="L3" s="3"/>
      <c r="M3" s="3"/>
      <c r="N3" s="173" t="s">
        <v>217</v>
      </c>
    </row>
    <row r="4" spans="1:14" ht="12.75" customHeight="1">
      <c r="A4" s="3"/>
      <c r="B4" s="3"/>
      <c r="C4" s="3"/>
      <c r="D4" s="3"/>
      <c r="E4" s="129"/>
      <c r="F4" s="129"/>
      <c r="G4" s="129"/>
      <c r="H4" s="129"/>
      <c r="I4" s="129"/>
      <c r="J4" s="129"/>
      <c r="K4" s="3"/>
      <c r="L4" s="3"/>
      <c r="M4" s="3"/>
      <c r="N4" s="3"/>
    </row>
    <row r="5" spans="1:14" ht="12.75" customHeight="1">
      <c r="A5" s="3"/>
      <c r="B5" s="3"/>
      <c r="C5" s="3"/>
      <c r="D5" s="129"/>
      <c r="E5" s="413" t="s">
        <v>40</v>
      </c>
      <c r="F5" s="414"/>
      <c r="G5" s="415"/>
      <c r="K5" s="129"/>
      <c r="L5" s="3"/>
      <c r="M5" s="3"/>
      <c r="N5" s="3"/>
    </row>
    <row r="6" spans="1:14" ht="15" customHeight="1">
      <c r="A6" s="6"/>
      <c r="B6" s="6"/>
      <c r="C6" s="6"/>
      <c r="D6" s="6"/>
      <c r="E6" s="391" t="s">
        <v>232</v>
      </c>
      <c r="F6" s="392"/>
      <c r="G6" s="393"/>
      <c r="K6" s="3"/>
      <c r="L6" s="3"/>
      <c r="M6" s="3"/>
      <c r="N6" s="3"/>
    </row>
    <row r="7" spans="1:14" ht="14.25" customHeight="1">
      <c r="A7" s="24"/>
      <c r="B7" s="401" t="s">
        <v>230</v>
      </c>
      <c r="C7" s="401"/>
      <c r="D7" s="402"/>
      <c r="E7" s="182"/>
      <c r="F7" s="183">
        <f>SUM('PRIVATE SECTOR REINVESTMENT'!C81:C90)</f>
        <v>2</v>
      </c>
      <c r="G7" s="102"/>
      <c r="I7" s="121"/>
      <c r="J7" s="121"/>
      <c r="K7" s="129"/>
      <c r="L7" s="3"/>
      <c r="M7" s="3"/>
      <c r="N7" s="3"/>
    </row>
    <row r="8" spans="1:14" ht="12.75" customHeight="1">
      <c r="A8" s="31"/>
      <c r="B8" s="6"/>
      <c r="C8" s="6"/>
      <c r="D8" s="33"/>
      <c r="E8" s="34"/>
      <c r="F8" s="6"/>
      <c r="G8" s="33"/>
      <c r="I8" s="121"/>
      <c r="J8" s="121"/>
      <c r="K8" s="129"/>
      <c r="L8" s="3"/>
      <c r="M8" s="3"/>
      <c r="N8" s="3"/>
    </row>
    <row r="9" spans="1:14" ht="15" customHeight="1">
      <c r="A9" s="36"/>
      <c r="B9" s="401" t="s">
        <v>231</v>
      </c>
      <c r="C9" s="401"/>
      <c r="D9" s="402"/>
      <c r="E9" s="27"/>
      <c r="F9" s="41">
        <f>SUM('PRIVATE SECTOR REINVESTMENT'!D81:D90)</f>
        <v>120000</v>
      </c>
      <c r="G9" s="29"/>
      <c r="I9" s="121"/>
      <c r="J9" s="121"/>
      <c r="K9" s="129"/>
      <c r="L9" s="3"/>
      <c r="M9" s="3"/>
      <c r="N9" s="3"/>
    </row>
    <row r="10" spans="1:14" ht="12.75" customHeight="1">
      <c r="A10" s="31"/>
      <c r="B10" s="22"/>
      <c r="C10" s="22"/>
      <c r="D10" s="33"/>
      <c r="E10" s="31"/>
      <c r="F10" s="22"/>
      <c r="G10" s="33"/>
      <c r="I10" s="121"/>
      <c r="J10" s="121"/>
      <c r="K10" s="129"/>
      <c r="L10" s="3"/>
      <c r="M10" s="3"/>
      <c r="N10" s="3"/>
    </row>
    <row r="11" spans="1:14" ht="12.75" customHeight="1">
      <c r="A11" s="17"/>
      <c r="B11" s="17"/>
      <c r="C11" s="17"/>
      <c r="D11" s="17"/>
      <c r="E11" s="17"/>
      <c r="F11" s="17"/>
      <c r="G11" s="17"/>
      <c r="I11" s="121"/>
      <c r="J11" s="121"/>
      <c r="K11" s="3"/>
      <c r="L11" s="3"/>
      <c r="M11" s="3"/>
      <c r="N11" s="3"/>
    </row>
    <row r="12" spans="1:14" ht="15" customHeight="1">
      <c r="A12" s="6"/>
      <c r="B12" s="6"/>
      <c r="C12" s="6"/>
      <c r="D12" s="6"/>
      <c r="E12" s="394" t="s">
        <v>235</v>
      </c>
      <c r="F12" s="395"/>
      <c r="G12" s="396"/>
      <c r="I12" s="121"/>
      <c r="J12" s="121"/>
      <c r="K12" s="3"/>
      <c r="L12" s="3"/>
      <c r="M12" s="3"/>
      <c r="N12" s="3"/>
    </row>
    <row r="13" spans="1:14" ht="14.25" customHeight="1">
      <c r="A13" s="403" t="s">
        <v>233</v>
      </c>
      <c r="B13" s="404"/>
      <c r="C13" s="404"/>
      <c r="D13" s="405"/>
      <c r="E13" s="182"/>
      <c r="F13" s="183">
        <f>SUM('PRIVATE SECTOR REINVESTMENT'!E81:E90)</f>
        <v>0</v>
      </c>
      <c r="G13" s="102"/>
      <c r="I13" s="121"/>
      <c r="J13" s="121"/>
      <c r="K13" s="129"/>
      <c r="L13" s="3"/>
      <c r="M13" s="3"/>
      <c r="N13" s="3"/>
    </row>
    <row r="14" spans="1:14" ht="12.75" customHeight="1">
      <c r="A14" s="31"/>
      <c r="B14" s="6"/>
      <c r="C14" s="6"/>
      <c r="D14" s="33"/>
      <c r="E14" s="34"/>
      <c r="F14" s="6"/>
      <c r="G14" s="33"/>
      <c r="I14" s="121"/>
      <c r="J14" s="121"/>
      <c r="K14" s="129"/>
      <c r="L14" s="3"/>
      <c r="M14" s="3"/>
      <c r="N14" s="3"/>
    </row>
    <row r="15" spans="1:14" ht="15" customHeight="1">
      <c r="A15" s="406" t="s">
        <v>234</v>
      </c>
      <c r="B15" s="401"/>
      <c r="C15" s="401"/>
      <c r="D15" s="402"/>
      <c r="E15" s="27"/>
      <c r="F15" s="41">
        <f>SUM('PRIVATE SECTOR REINVESTMENT'!F81:F90)</f>
        <v>0</v>
      </c>
      <c r="G15" s="29"/>
      <c r="I15" s="121"/>
      <c r="J15" s="121"/>
      <c r="K15" s="129"/>
      <c r="L15" s="3"/>
      <c r="M15" s="3"/>
      <c r="N15" s="3"/>
    </row>
    <row r="16" spans="1:14" ht="12.75" customHeight="1">
      <c r="A16" s="31"/>
      <c r="B16" s="22"/>
      <c r="C16" s="22"/>
      <c r="D16" s="33"/>
      <c r="E16" s="31"/>
      <c r="F16" s="22"/>
      <c r="G16" s="33"/>
      <c r="I16" s="121"/>
      <c r="J16" s="121"/>
      <c r="K16" s="129"/>
      <c r="L16" s="3"/>
      <c r="M16" s="3"/>
      <c r="N16" s="3"/>
    </row>
    <row r="17" spans="1:14" ht="12.75" customHeight="1">
      <c r="A17" s="17"/>
      <c r="B17" s="17"/>
      <c r="C17" s="17"/>
      <c r="D17" s="17"/>
      <c r="E17" s="17"/>
      <c r="F17" s="17"/>
      <c r="G17" s="17"/>
      <c r="I17" s="121"/>
      <c r="J17" s="121"/>
      <c r="K17" s="3"/>
      <c r="L17" s="3"/>
      <c r="M17" s="3"/>
      <c r="N17" s="3"/>
    </row>
    <row r="18" spans="1:14" ht="15" customHeight="1">
      <c r="A18" s="6"/>
      <c r="B18" s="6"/>
      <c r="C18" s="6"/>
      <c r="D18" s="6"/>
      <c r="E18" s="394" t="s">
        <v>237</v>
      </c>
      <c r="F18" s="395"/>
      <c r="G18" s="396"/>
      <c r="I18" s="121"/>
      <c r="J18" s="121"/>
      <c r="K18" s="3"/>
      <c r="L18" s="3"/>
      <c r="M18" s="3"/>
      <c r="N18" s="3"/>
    </row>
    <row r="19" spans="1:14" ht="14.25" customHeight="1">
      <c r="A19" s="416" t="s">
        <v>258</v>
      </c>
      <c r="B19" s="417"/>
      <c r="C19" s="417"/>
      <c r="D19" s="418"/>
      <c r="E19" s="182"/>
      <c r="F19" s="183">
        <f>SUM('PRIVATE SECTOR REINVESTMENT'!G81:G90)</f>
        <v>0</v>
      </c>
      <c r="G19" s="102"/>
      <c r="I19" s="121"/>
      <c r="J19" s="121"/>
      <c r="K19" s="129"/>
      <c r="L19" s="3"/>
      <c r="M19" s="3"/>
      <c r="N19" s="3"/>
    </row>
    <row r="20" spans="1:14" ht="12.75" customHeight="1">
      <c r="A20" s="419"/>
      <c r="B20" s="420"/>
      <c r="C20" s="420"/>
      <c r="D20" s="421"/>
      <c r="E20" s="34"/>
      <c r="F20" s="10"/>
      <c r="G20" s="33"/>
      <c r="I20" s="121"/>
      <c r="J20" s="121"/>
      <c r="K20" s="129"/>
      <c r="L20" s="3"/>
      <c r="M20" s="3"/>
      <c r="N20" s="3"/>
    </row>
    <row r="21" spans="1:14" ht="15" customHeight="1">
      <c r="A21" s="36"/>
      <c r="B21" s="401" t="s">
        <v>236</v>
      </c>
      <c r="C21" s="401"/>
      <c r="D21" s="402"/>
      <c r="E21" s="27"/>
      <c r="F21" s="41">
        <f>SUM('PRIVATE SECTOR REINVESTMENT'!H81:H90)</f>
        <v>0</v>
      </c>
      <c r="G21" s="29"/>
      <c r="I21" s="121"/>
      <c r="J21" s="121"/>
      <c r="K21" s="129"/>
      <c r="L21" s="3"/>
      <c r="M21" s="3"/>
      <c r="N21" s="3"/>
    </row>
    <row r="22" spans="1:14" ht="12.75" customHeight="1">
      <c r="A22" s="31"/>
      <c r="B22" s="22"/>
      <c r="C22" s="22"/>
      <c r="D22" s="33"/>
      <c r="E22" s="31"/>
      <c r="F22" s="22"/>
      <c r="G22" s="33"/>
      <c r="I22" s="121"/>
      <c r="J22" s="121"/>
      <c r="K22" s="129"/>
      <c r="L22" s="3"/>
      <c r="M22" s="3"/>
      <c r="N22" s="3"/>
    </row>
    <row r="23" spans="1:14" ht="12.75" customHeight="1">
      <c r="A23" s="17"/>
      <c r="B23" s="17"/>
      <c r="C23" s="17"/>
      <c r="D23" s="17"/>
      <c r="E23" s="17"/>
      <c r="F23" s="17"/>
      <c r="G23" s="17"/>
      <c r="I23" s="121"/>
      <c r="J23" s="121"/>
      <c r="K23" s="3"/>
      <c r="L23" s="3"/>
      <c r="M23" s="3"/>
      <c r="N23" s="3"/>
    </row>
    <row r="24" spans="1:14" ht="12.75" customHeight="1">
      <c r="A24" s="3"/>
      <c r="B24" s="399" t="s">
        <v>250</v>
      </c>
      <c r="C24" s="400"/>
      <c r="D24" s="400"/>
      <c r="E24" s="400"/>
      <c r="F24" s="400"/>
      <c r="G24" s="400"/>
      <c r="I24" s="121"/>
      <c r="J24" s="121"/>
      <c r="K24" s="3"/>
      <c r="L24" s="3"/>
      <c r="M24" s="3"/>
      <c r="N24" s="3"/>
    </row>
    <row r="25" spans="1:14" ht="12.75" customHeight="1">
      <c r="A25" s="3"/>
      <c r="B25" s="3"/>
      <c r="C25" s="3"/>
      <c r="D25" s="3"/>
      <c r="E25" s="6"/>
      <c r="F25" s="6"/>
      <c r="G25" s="6"/>
      <c r="I25" s="121"/>
      <c r="J25" s="121"/>
      <c r="K25" s="3"/>
      <c r="L25" s="3"/>
      <c r="M25" s="3"/>
      <c r="N25" s="3"/>
    </row>
    <row r="26" spans="1:14" ht="12.75" customHeight="1">
      <c r="A26" s="3"/>
      <c r="B26" s="3"/>
      <c r="C26" s="3"/>
      <c r="D26" s="18"/>
      <c r="E26" s="27"/>
      <c r="F26" s="41">
        <f>SUM(((F9+F15)+F21))</f>
        <v>120000</v>
      </c>
      <c r="G26" s="29"/>
      <c r="I26" s="121"/>
      <c r="J26" s="121"/>
      <c r="K26" s="129"/>
      <c r="L26" s="3"/>
      <c r="M26" s="3"/>
      <c r="N26" s="3"/>
    </row>
    <row r="27" spans="1:14" ht="12.75" customHeight="1">
      <c r="A27" s="3"/>
      <c r="B27" s="3"/>
      <c r="C27" s="3"/>
      <c r="D27" s="18"/>
      <c r="E27" s="62"/>
      <c r="F27" s="22"/>
      <c r="G27" s="69"/>
      <c r="I27" s="121"/>
      <c r="J27" s="121"/>
      <c r="K27" s="129"/>
      <c r="L27" s="3"/>
      <c r="M27" s="3"/>
      <c r="N27" s="3"/>
    </row>
    <row r="28" spans="1:14" ht="12.75" customHeight="1">
      <c r="A28" s="3"/>
      <c r="B28" s="3"/>
      <c r="C28" s="3"/>
      <c r="D28" s="3"/>
      <c r="E28" s="3"/>
      <c r="F28" s="3"/>
      <c r="G28" s="3"/>
      <c r="I28" s="121"/>
      <c r="J28" s="121"/>
      <c r="K28" s="3"/>
      <c r="L28" s="3"/>
      <c r="M28" s="3"/>
      <c r="N28" s="3"/>
    </row>
    <row r="29" spans="1:14" ht="12.75" customHeight="1">
      <c r="A29" s="6"/>
      <c r="B29" s="184"/>
      <c r="E29" s="422" t="s">
        <v>238</v>
      </c>
      <c r="F29" s="423"/>
      <c r="G29" s="424"/>
      <c r="I29" s="121"/>
      <c r="J29" s="121"/>
      <c r="K29" s="3"/>
      <c r="L29" s="3"/>
      <c r="M29" s="3"/>
      <c r="N29" s="3"/>
    </row>
    <row r="30" spans="1:14" ht="15.75" customHeight="1">
      <c r="A30" s="24"/>
      <c r="B30" s="401" t="s">
        <v>239</v>
      </c>
      <c r="C30" s="401"/>
      <c r="D30" s="402"/>
      <c r="E30" s="182"/>
      <c r="F30" s="185">
        <f>SUM('PUBLIC &amp; PRIVATE PARTNERSHIPS'!G30:G49)</f>
        <v>0</v>
      </c>
      <c r="G30" s="102"/>
      <c r="I30" s="121"/>
      <c r="J30" s="121"/>
      <c r="K30" s="3"/>
      <c r="L30" s="3"/>
      <c r="M30" s="3"/>
      <c r="N30" s="3"/>
    </row>
    <row r="31" spans="1:14" ht="14.25" customHeight="1">
      <c r="A31" s="31"/>
      <c r="B31" s="6"/>
      <c r="C31" s="6"/>
      <c r="D31" s="33"/>
      <c r="E31" s="34"/>
      <c r="F31" s="6"/>
      <c r="G31" s="33"/>
      <c r="I31" s="121"/>
      <c r="J31" s="121"/>
      <c r="K31" s="129"/>
      <c r="L31" s="3"/>
      <c r="M31" s="3"/>
      <c r="N31" s="3"/>
    </row>
    <row r="32" spans="1:14" ht="12.75" customHeight="1">
      <c r="A32" s="36"/>
      <c r="B32" s="401" t="s">
        <v>240</v>
      </c>
      <c r="C32" s="401"/>
      <c r="D32" s="402"/>
      <c r="E32" s="27"/>
      <c r="F32" s="60">
        <f>SUM('PUBLIC &amp; PRIVATE PARTNERSHIPS'!H30:H49)</f>
        <v>0</v>
      </c>
      <c r="G32" s="29"/>
      <c r="I32" s="121"/>
      <c r="J32" s="121"/>
      <c r="K32" s="129"/>
      <c r="L32" s="3"/>
      <c r="M32" s="3"/>
      <c r="N32" s="3"/>
    </row>
    <row r="33" spans="1:14" ht="15" customHeight="1">
      <c r="A33" s="31"/>
      <c r="B33" s="22"/>
      <c r="C33" s="22"/>
      <c r="D33" s="33"/>
      <c r="E33" s="31"/>
      <c r="F33" s="22"/>
      <c r="G33" s="33"/>
      <c r="I33" s="121"/>
      <c r="J33" s="121"/>
      <c r="K33" s="129"/>
      <c r="L33" s="3"/>
      <c r="M33" s="3"/>
      <c r="N33" s="3"/>
    </row>
    <row r="34" spans="1:14" ht="12.75" customHeight="1">
      <c r="A34" s="17"/>
      <c r="B34" s="17"/>
      <c r="C34" s="17"/>
      <c r="D34" s="17"/>
      <c r="E34" s="17"/>
      <c r="F34" s="17"/>
      <c r="G34" s="17"/>
      <c r="I34" s="121"/>
      <c r="J34" s="121"/>
      <c r="K34" s="129"/>
      <c r="L34" s="3"/>
      <c r="M34" s="3"/>
      <c r="N34" s="3"/>
    </row>
    <row r="35" spans="1:14" ht="12.75" customHeight="1">
      <c r="A35" s="6"/>
      <c r="B35" s="6"/>
      <c r="C35" s="6"/>
      <c r="D35" s="63"/>
      <c r="E35" s="425" t="s">
        <v>79</v>
      </c>
      <c r="F35" s="426"/>
      <c r="G35" s="427"/>
      <c r="I35" s="121"/>
      <c r="J35" s="121"/>
      <c r="K35" s="3"/>
      <c r="L35" s="3"/>
      <c r="M35" s="3"/>
      <c r="N35" s="3"/>
    </row>
    <row r="36" spans="1:14" ht="15.75" customHeight="1">
      <c r="A36" s="84"/>
      <c r="B36" s="401" t="s">
        <v>241</v>
      </c>
      <c r="C36" s="401"/>
      <c r="D36" s="402"/>
      <c r="E36" s="186"/>
      <c r="F36" s="185">
        <f>SUM('PUBLIC-ONLY PROJECTS'!B78:B87)</f>
        <v>8</v>
      </c>
      <c r="G36" s="102"/>
      <c r="I36" s="121"/>
      <c r="J36" s="121"/>
      <c r="K36" s="3"/>
      <c r="L36" s="3"/>
      <c r="M36" s="3"/>
      <c r="N36" s="3"/>
    </row>
    <row r="37" spans="1:14" ht="15" customHeight="1">
      <c r="A37" s="31"/>
      <c r="B37" s="22"/>
      <c r="C37" s="22"/>
      <c r="D37" s="33"/>
      <c r="E37" s="75"/>
      <c r="F37" s="76"/>
      <c r="G37" s="72"/>
      <c r="I37" s="121"/>
      <c r="J37" s="121"/>
      <c r="K37" s="129"/>
      <c r="L37" s="3"/>
      <c r="M37" s="3"/>
      <c r="N37" s="3"/>
    </row>
    <row r="38" spans="1:14" ht="15" customHeight="1">
      <c r="A38" s="24"/>
      <c r="B38" s="16"/>
      <c r="C38" s="407" t="s">
        <v>242</v>
      </c>
      <c r="D38" s="408"/>
      <c r="E38" s="73"/>
      <c r="F38" s="41">
        <f>SUM('PUBLIC-ONLY PROJECTS'!C78:C87)</f>
        <v>106450</v>
      </c>
      <c r="G38" s="29"/>
      <c r="I38" s="121"/>
      <c r="J38" s="121"/>
      <c r="K38" s="129"/>
      <c r="L38" s="3"/>
      <c r="M38" s="3"/>
      <c r="N38" s="3"/>
    </row>
    <row r="39" spans="1:14" ht="15" customHeight="1">
      <c r="A39" s="31"/>
      <c r="B39" s="22"/>
      <c r="C39" s="409"/>
      <c r="D39" s="410"/>
      <c r="E39" s="75"/>
      <c r="F39" s="76"/>
      <c r="G39" s="72"/>
      <c r="I39" s="121"/>
      <c r="J39" s="121"/>
      <c r="K39" s="129"/>
      <c r="L39" s="3"/>
      <c r="M39" s="3"/>
      <c r="N39" s="3"/>
    </row>
    <row r="40" spans="1:14" ht="15" customHeight="1">
      <c r="A40" s="24"/>
      <c r="B40" s="16"/>
      <c r="C40" s="17"/>
      <c r="D40" s="77"/>
      <c r="E40" s="73"/>
      <c r="F40" s="17"/>
      <c r="G40" s="29"/>
      <c r="I40" s="121"/>
      <c r="J40" s="121"/>
      <c r="K40" s="129"/>
      <c r="L40" s="3"/>
      <c r="M40" s="3"/>
      <c r="N40" s="3"/>
    </row>
    <row r="41" spans="1:14" ht="15" customHeight="1">
      <c r="A41" s="31"/>
      <c r="B41" s="22"/>
      <c r="C41" s="22"/>
      <c r="D41" s="33"/>
      <c r="E41" s="75"/>
      <c r="F41" s="76"/>
      <c r="G41" s="72"/>
      <c r="I41" s="121"/>
      <c r="J41" s="121"/>
      <c r="K41" s="129"/>
      <c r="L41" s="3"/>
      <c r="M41" s="3"/>
      <c r="N41" s="3"/>
    </row>
    <row r="42" spans="1:14" ht="15" customHeight="1">
      <c r="A42" s="24"/>
      <c r="B42" s="16"/>
      <c r="C42" s="407" t="s">
        <v>243</v>
      </c>
      <c r="D42" s="408"/>
      <c r="E42" s="73"/>
      <c r="F42" s="60">
        <f>SUM('PUBLIC-ONLY PROJECTS'!D78:D87)</f>
        <v>0</v>
      </c>
      <c r="G42" s="29"/>
      <c r="I42" s="121"/>
      <c r="J42" s="121"/>
      <c r="K42" s="129"/>
      <c r="L42" s="3"/>
      <c r="M42" s="3"/>
      <c r="N42" s="3"/>
    </row>
    <row r="43" spans="1:14" ht="15" customHeight="1">
      <c r="A43" s="31"/>
      <c r="B43" s="6"/>
      <c r="C43" s="409"/>
      <c r="D43" s="410"/>
      <c r="E43" s="75"/>
      <c r="F43" s="6"/>
      <c r="G43" s="72"/>
      <c r="I43" s="121"/>
      <c r="J43" s="121"/>
      <c r="K43" s="129"/>
      <c r="L43" s="3"/>
      <c r="M43" s="3"/>
      <c r="N43" s="3"/>
    </row>
    <row r="44" spans="1:14" ht="15" customHeight="1">
      <c r="A44" s="24"/>
      <c r="B44" s="16"/>
      <c r="C44" s="16"/>
      <c r="D44" s="25"/>
      <c r="E44" s="73"/>
      <c r="F44" s="70"/>
      <c r="G44" s="29"/>
      <c r="I44" s="121"/>
      <c r="J44" s="121"/>
      <c r="K44" s="129"/>
      <c r="L44" s="3"/>
      <c r="M44" s="3"/>
      <c r="N44" s="3"/>
    </row>
    <row r="45" spans="1:14" ht="15" customHeight="1">
      <c r="A45" s="31"/>
      <c r="B45" s="22"/>
      <c r="C45" s="22"/>
      <c r="D45" s="33"/>
      <c r="E45" s="75"/>
      <c r="F45" s="76"/>
      <c r="G45" s="72"/>
      <c r="I45" s="121"/>
      <c r="J45" s="121"/>
      <c r="K45" s="129"/>
      <c r="L45" s="3"/>
      <c r="M45" s="3"/>
      <c r="N45" s="3"/>
    </row>
    <row r="46" spans="1:14" ht="15" customHeight="1">
      <c r="A46" s="24"/>
      <c r="B46" s="16"/>
      <c r="C46" s="407" t="s">
        <v>244</v>
      </c>
      <c r="D46" s="408"/>
      <c r="E46" s="73"/>
      <c r="F46" s="60">
        <f>SUM('PUBLIC-ONLY PROJECTS'!E78:E87)</f>
        <v>0</v>
      </c>
      <c r="G46" s="29"/>
      <c r="I46" s="121"/>
      <c r="J46" s="121"/>
      <c r="K46" s="129"/>
      <c r="L46" s="3"/>
      <c r="M46" s="3"/>
      <c r="N46" s="3"/>
    </row>
    <row r="47" spans="1:14" ht="15" customHeight="1">
      <c r="A47" s="31"/>
      <c r="B47" s="6"/>
      <c r="C47" s="409"/>
      <c r="D47" s="410"/>
      <c r="E47" s="75"/>
      <c r="F47" s="6"/>
      <c r="G47" s="33"/>
      <c r="I47" s="121"/>
      <c r="J47" s="121"/>
      <c r="K47" s="129"/>
      <c r="L47" s="3"/>
      <c r="M47" s="3"/>
      <c r="N47" s="3"/>
    </row>
    <row r="48" spans="1:14" ht="15" customHeight="1">
      <c r="A48" s="24"/>
      <c r="B48" s="16"/>
      <c r="C48" s="16"/>
      <c r="D48" s="25"/>
      <c r="E48" s="73"/>
      <c r="F48" s="70"/>
      <c r="G48" s="29"/>
      <c r="I48" s="121"/>
      <c r="J48" s="121"/>
      <c r="K48" s="129"/>
      <c r="L48" s="3"/>
      <c r="M48" s="3"/>
      <c r="N48" s="3"/>
    </row>
    <row r="49" spans="1:14" ht="15" customHeight="1">
      <c r="A49" s="89"/>
      <c r="B49" s="22"/>
      <c r="C49" s="22"/>
      <c r="D49" s="33"/>
      <c r="E49" s="75"/>
      <c r="F49" s="76"/>
      <c r="G49" s="33"/>
      <c r="I49" s="121"/>
      <c r="J49" s="121"/>
      <c r="K49" s="129"/>
      <c r="L49" s="3"/>
      <c r="M49" s="3"/>
      <c r="N49" s="3"/>
    </row>
    <row r="50" spans="1:14" ht="15" customHeight="1">
      <c r="A50" s="24"/>
      <c r="B50" s="16"/>
      <c r="C50" s="407" t="s">
        <v>245</v>
      </c>
      <c r="D50" s="408"/>
      <c r="E50" s="73"/>
      <c r="F50" s="60">
        <f>SUM('PUBLIC-ONLY PROJECTS'!F78:F87)</f>
        <v>0</v>
      </c>
      <c r="G50" s="29"/>
      <c r="I50" s="121"/>
      <c r="J50" s="121"/>
      <c r="K50" s="129"/>
      <c r="L50" s="3"/>
      <c r="M50" s="3"/>
      <c r="N50" s="3"/>
    </row>
    <row r="51" spans="1:14" ht="15" customHeight="1">
      <c r="A51" s="89"/>
      <c r="B51" s="6"/>
      <c r="C51" s="409"/>
      <c r="D51" s="410"/>
      <c r="E51" s="75"/>
      <c r="F51" s="6"/>
      <c r="G51" s="33"/>
      <c r="I51" s="121"/>
      <c r="J51" s="121"/>
      <c r="K51" s="129"/>
      <c r="L51" s="3"/>
      <c r="M51" s="3"/>
      <c r="N51" s="3"/>
    </row>
    <row r="52" spans="1:14" ht="15" customHeight="1">
      <c r="A52" s="24"/>
      <c r="B52" s="16"/>
      <c r="C52" s="16"/>
      <c r="D52" s="25"/>
      <c r="E52" s="27"/>
      <c r="F52" s="70"/>
      <c r="G52" s="29"/>
      <c r="I52" s="121"/>
      <c r="J52" s="121"/>
      <c r="K52" s="129"/>
      <c r="L52" s="3"/>
      <c r="M52" s="3"/>
      <c r="N52" s="3"/>
    </row>
    <row r="53" spans="1:14" ht="14.25" customHeight="1">
      <c r="A53" s="31"/>
      <c r="B53" s="22"/>
      <c r="C53" s="22"/>
      <c r="D53" s="33"/>
      <c r="E53" s="31"/>
      <c r="F53" s="95"/>
      <c r="G53" s="33"/>
      <c r="I53" s="121"/>
      <c r="J53" s="121"/>
      <c r="K53" s="129"/>
      <c r="L53" s="3"/>
      <c r="M53" s="3"/>
      <c r="N53" s="3"/>
    </row>
    <row r="54" spans="1:14" ht="12.75" customHeight="1">
      <c r="A54" s="24"/>
      <c r="B54" s="16"/>
      <c r="C54" s="407" t="s">
        <v>246</v>
      </c>
      <c r="D54" s="408"/>
      <c r="E54" s="82"/>
      <c r="F54" s="60">
        <f>SUM('PUBLIC-ONLY PROJECTS'!G78:G87)</f>
        <v>0</v>
      </c>
      <c r="G54" s="29"/>
      <c r="I54" s="121"/>
      <c r="J54" s="121"/>
      <c r="K54" s="129"/>
      <c r="L54" s="3"/>
      <c r="M54" s="3"/>
      <c r="N54" s="3"/>
    </row>
    <row r="55" spans="1:14" ht="14.25" customHeight="1">
      <c r="A55" s="31"/>
      <c r="B55" s="6"/>
      <c r="C55" s="409"/>
      <c r="D55" s="410"/>
      <c r="E55" s="34"/>
      <c r="F55" s="6"/>
      <c r="G55" s="33"/>
      <c r="I55" s="121"/>
      <c r="J55" s="121"/>
      <c r="K55" s="129"/>
      <c r="L55" s="3"/>
      <c r="M55" s="3"/>
      <c r="N55" s="3"/>
    </row>
    <row r="56" spans="1:14" ht="12.75" customHeight="1">
      <c r="A56" s="17"/>
      <c r="B56" s="16"/>
      <c r="C56" s="16"/>
      <c r="D56" s="16"/>
      <c r="E56" s="16"/>
      <c r="F56" s="97"/>
      <c r="G56" s="16"/>
      <c r="I56" s="121"/>
      <c r="J56" s="121"/>
      <c r="K56" s="129"/>
      <c r="L56" s="3"/>
      <c r="M56" s="3"/>
      <c r="N56" s="3"/>
    </row>
    <row r="57" spans="1:14" ht="12.75" customHeight="1">
      <c r="A57" s="3"/>
      <c r="B57" s="181"/>
      <c r="C57" s="181"/>
      <c r="D57" s="181"/>
      <c r="E57" s="181"/>
      <c r="F57" s="181"/>
      <c r="G57" s="181"/>
      <c r="I57" s="121"/>
      <c r="J57" s="121"/>
      <c r="K57" s="129"/>
      <c r="L57" s="3"/>
      <c r="M57" s="3"/>
      <c r="N57" s="3"/>
    </row>
    <row r="58" spans="1:14" ht="12.75" customHeight="1">
      <c r="A58" s="3"/>
      <c r="B58" s="430" t="s">
        <v>247</v>
      </c>
      <c r="C58" s="431"/>
      <c r="D58" s="431"/>
      <c r="E58" s="431"/>
      <c r="F58" s="431"/>
      <c r="G58" s="432"/>
      <c r="I58" s="121"/>
      <c r="J58" s="121"/>
      <c r="K58" s="3"/>
      <c r="L58" s="3"/>
      <c r="M58" s="3"/>
      <c r="N58" s="3"/>
    </row>
    <row r="59" spans="1:14" ht="12.75" customHeight="1">
      <c r="A59" s="3"/>
      <c r="B59" s="433"/>
      <c r="C59" s="434"/>
      <c r="D59" s="434"/>
      <c r="E59" s="434"/>
      <c r="F59" s="434"/>
      <c r="G59" s="435"/>
      <c r="I59" s="121"/>
      <c r="J59" s="121"/>
      <c r="K59" s="3"/>
      <c r="L59" s="3"/>
      <c r="M59" s="3"/>
      <c r="N59" s="3"/>
    </row>
    <row r="60" spans="1:14" ht="12.75" customHeight="1">
      <c r="A60" s="3"/>
      <c r="B60" s="3"/>
      <c r="C60" s="3"/>
      <c r="D60" s="18"/>
      <c r="E60" s="182"/>
      <c r="F60" s="159">
        <f>SUM(((((F38+F42)+F46)+F50)+F54))</f>
        <v>106450</v>
      </c>
      <c r="G60" s="102"/>
      <c r="I60" s="121"/>
      <c r="J60" s="121"/>
      <c r="K60" s="3"/>
      <c r="L60" s="3"/>
      <c r="M60" s="3"/>
      <c r="N60" s="3"/>
    </row>
    <row r="61" spans="1:14" ht="12.75" customHeight="1">
      <c r="A61" s="3"/>
      <c r="B61" s="3"/>
      <c r="C61" s="3"/>
      <c r="D61" s="47"/>
      <c r="E61" s="31"/>
      <c r="F61" s="95"/>
      <c r="G61" s="33"/>
      <c r="I61" s="121"/>
      <c r="J61" s="121"/>
      <c r="K61" s="3"/>
      <c r="L61" s="3"/>
      <c r="M61" s="3"/>
      <c r="N61" s="3"/>
    </row>
    <row r="62" spans="1:14" ht="12.75" customHeight="1">
      <c r="A62" s="3"/>
      <c r="B62" s="3"/>
      <c r="C62" s="3"/>
      <c r="D62" s="3"/>
      <c r="E62" s="17"/>
      <c r="F62" s="61"/>
      <c r="G62" s="17"/>
      <c r="I62" s="121"/>
      <c r="J62" s="121"/>
      <c r="K62" s="129"/>
      <c r="L62" s="3"/>
      <c r="M62" s="3"/>
      <c r="N62" s="3"/>
    </row>
    <row r="63" spans="1:14" ht="18" customHeight="1">
      <c r="A63" s="3"/>
      <c r="B63" s="3"/>
      <c r="C63" s="3"/>
      <c r="D63" s="3"/>
      <c r="E63" s="428" t="s">
        <v>248</v>
      </c>
      <c r="F63" s="428"/>
      <c r="G63" s="428"/>
      <c r="I63" s="121"/>
      <c r="J63" s="121"/>
      <c r="K63" s="129"/>
      <c r="L63" s="3"/>
      <c r="M63" s="3"/>
      <c r="N63" s="3"/>
    </row>
    <row r="64" spans="1:14" ht="18" customHeight="1">
      <c r="A64" s="3"/>
      <c r="B64" s="3"/>
      <c r="C64" s="3"/>
      <c r="D64" s="3"/>
      <c r="E64" s="428"/>
      <c r="F64" s="428"/>
      <c r="G64" s="428"/>
      <c r="I64" s="121"/>
      <c r="J64" s="121"/>
      <c r="K64" s="3"/>
      <c r="L64" s="3"/>
      <c r="M64" s="3"/>
      <c r="N64" s="3"/>
    </row>
    <row r="65" spans="1:14" ht="18" customHeight="1">
      <c r="A65" s="3"/>
      <c r="B65" s="3"/>
      <c r="C65" s="3"/>
      <c r="D65" s="3"/>
      <c r="E65" s="429"/>
      <c r="F65" s="429"/>
      <c r="G65" s="429"/>
      <c r="I65" s="121"/>
      <c r="J65" s="121"/>
      <c r="K65" s="3"/>
      <c r="L65" s="3"/>
      <c r="M65" s="3"/>
      <c r="N65" s="3"/>
    </row>
    <row r="66" spans="1:14" ht="15.75" customHeight="1">
      <c r="A66" s="3"/>
      <c r="B66" s="3"/>
      <c r="C66" s="3"/>
      <c r="D66" s="18"/>
      <c r="E66" s="27"/>
      <c r="F66" s="60">
        <f>SUM(((F26+F32)+F60))</f>
        <v>226450</v>
      </c>
      <c r="G66" s="29"/>
      <c r="I66" s="121"/>
      <c r="J66" s="121"/>
      <c r="K66" s="3"/>
      <c r="L66" s="3"/>
      <c r="M66" s="3"/>
      <c r="N66" s="3"/>
    </row>
    <row r="67" spans="1:14" ht="12.75" customHeight="1">
      <c r="A67" s="3"/>
      <c r="B67" s="3"/>
      <c r="C67" s="3"/>
      <c r="D67" s="18"/>
      <c r="E67" s="66"/>
      <c r="F67" s="22"/>
      <c r="G67" s="33"/>
      <c r="I67" s="121"/>
      <c r="J67" s="121"/>
      <c r="K67" s="3"/>
      <c r="L67" s="3"/>
      <c r="M67" s="3"/>
      <c r="N67" s="3"/>
    </row>
    <row r="68" spans="1:14" ht="12.75" customHeight="1">
      <c r="A68" s="3"/>
      <c r="B68" s="3"/>
      <c r="C68" s="3"/>
      <c r="D68" s="3"/>
      <c r="E68" s="17"/>
      <c r="F68" s="61"/>
      <c r="G68" s="17"/>
      <c r="I68" s="121"/>
      <c r="J68" s="121"/>
      <c r="K68" s="129"/>
      <c r="L68" s="3"/>
      <c r="M68" s="3"/>
      <c r="N68" s="3"/>
    </row>
    <row r="69" spans="1:14" ht="12.75" customHeight="1">
      <c r="A69" s="2"/>
      <c r="B69" s="3"/>
      <c r="C69" s="3"/>
      <c r="D69" s="188"/>
      <c r="E69" s="187"/>
      <c r="F69" s="189" t="s">
        <v>249</v>
      </c>
      <c r="G69" s="187"/>
      <c r="I69" s="121"/>
      <c r="J69" s="121"/>
      <c r="K69" s="129"/>
      <c r="L69" s="3"/>
      <c r="M69" s="3"/>
      <c r="N69" s="3"/>
    </row>
    <row r="70" spans="1:14" ht="12.75" customHeight="1">
      <c r="A70" s="3"/>
      <c r="B70" s="3"/>
      <c r="C70" s="3"/>
      <c r="D70" s="3"/>
      <c r="E70" s="6"/>
      <c r="F70" s="6"/>
      <c r="G70" s="6"/>
      <c r="I70" s="121"/>
      <c r="J70" s="121"/>
      <c r="K70" s="3"/>
      <c r="L70" s="3"/>
      <c r="M70" s="3"/>
      <c r="N70" s="3"/>
    </row>
    <row r="71" spans="1:14" ht="15.75" customHeight="1">
      <c r="A71" s="3"/>
      <c r="B71" s="3"/>
      <c r="C71" s="3"/>
      <c r="D71" s="18"/>
      <c r="E71" s="397" t="s">
        <v>40</v>
      </c>
      <c r="F71" s="398"/>
      <c r="G71" s="398"/>
      <c r="I71" s="121"/>
      <c r="J71" s="121"/>
      <c r="K71" s="3"/>
      <c r="L71" s="3"/>
      <c r="M71" s="3"/>
      <c r="N71" s="3"/>
    </row>
    <row r="72" spans="1:14" ht="15.75" customHeight="1">
      <c r="A72" s="3"/>
      <c r="B72" s="3"/>
      <c r="C72" s="3"/>
      <c r="D72" s="3"/>
      <c r="E72" s="17"/>
      <c r="F72" s="17"/>
      <c r="G72" s="17"/>
      <c r="I72" s="121"/>
      <c r="J72" s="121"/>
      <c r="K72" s="3"/>
      <c r="L72" s="3"/>
      <c r="M72" s="3"/>
      <c r="N72" s="3"/>
    </row>
    <row r="73" spans="1:14" ht="12.75" customHeight="1">
      <c r="A73" s="390" t="s">
        <v>148</v>
      </c>
      <c r="B73" s="251"/>
      <c r="C73" s="251"/>
      <c r="D73" s="251"/>
      <c r="E73" s="251"/>
      <c r="F73" s="251"/>
      <c r="G73" s="251"/>
      <c r="I73" s="121"/>
      <c r="J73" s="121"/>
      <c r="K73" s="3"/>
      <c r="L73" s="3"/>
      <c r="M73" s="3"/>
      <c r="N73" s="3"/>
    </row>
    <row r="74" spans="1:14" ht="12.75" customHeight="1">
      <c r="A74" s="3"/>
      <c r="B74" s="3"/>
      <c r="C74" s="3"/>
      <c r="D74" s="18"/>
      <c r="E74" s="27"/>
      <c r="F74" s="70">
        <f>'Other data collection'!I4</f>
        <v>0</v>
      </c>
      <c r="G74" s="29"/>
      <c r="I74" s="121"/>
      <c r="J74" s="121"/>
      <c r="K74" s="129"/>
      <c r="L74" s="3"/>
      <c r="M74" s="3"/>
      <c r="N74" s="3"/>
    </row>
    <row r="75" spans="1:14" ht="12.75" customHeight="1">
      <c r="A75" s="3"/>
      <c r="B75" s="3"/>
      <c r="C75" s="3"/>
      <c r="D75" s="18"/>
      <c r="E75" s="31"/>
      <c r="F75" s="22"/>
      <c r="G75" s="33"/>
      <c r="I75" s="121"/>
      <c r="J75" s="121"/>
      <c r="K75" s="3"/>
      <c r="L75" s="3"/>
      <c r="M75" s="3"/>
      <c r="N75" s="3"/>
    </row>
    <row r="76" spans="1:14" ht="15" customHeight="1">
      <c r="A76" s="3"/>
      <c r="B76" s="390" t="s">
        <v>150</v>
      </c>
      <c r="C76" s="251"/>
      <c r="D76" s="251"/>
      <c r="E76" s="251"/>
      <c r="F76" s="251"/>
      <c r="G76" s="251"/>
      <c r="I76" s="121"/>
      <c r="J76" s="121"/>
      <c r="K76" s="3"/>
      <c r="L76" s="3"/>
      <c r="M76" s="3"/>
      <c r="N76" s="3"/>
    </row>
    <row r="77" spans="1:14" ht="12.75" customHeight="1">
      <c r="A77" s="3"/>
      <c r="B77" s="3"/>
      <c r="C77" s="3"/>
      <c r="D77" s="18"/>
      <c r="E77" s="99"/>
      <c r="F77" s="70">
        <f>'Other data collection'!I5</f>
        <v>0</v>
      </c>
      <c r="G77" s="29"/>
      <c r="I77" s="121"/>
      <c r="J77" s="121"/>
      <c r="K77" s="129"/>
      <c r="L77" s="3"/>
      <c r="M77" s="3"/>
      <c r="N77" s="3"/>
    </row>
    <row r="78" spans="1:14" ht="12.75" customHeight="1">
      <c r="A78" s="3"/>
      <c r="B78" s="3"/>
      <c r="C78" s="3"/>
      <c r="D78" s="18"/>
      <c r="E78" s="31"/>
      <c r="F78" s="22"/>
      <c r="G78" s="33"/>
      <c r="I78" s="121"/>
      <c r="J78" s="121"/>
      <c r="K78" s="129"/>
      <c r="L78" s="3"/>
      <c r="M78" s="3"/>
      <c r="N78" s="3"/>
    </row>
    <row r="79" spans="1:14" ht="15" customHeight="1">
      <c r="A79" s="3"/>
      <c r="B79" s="3"/>
      <c r="C79" s="390" t="s">
        <v>151</v>
      </c>
      <c r="D79" s="251"/>
      <c r="E79" s="251"/>
      <c r="F79" s="251"/>
      <c r="G79" s="251"/>
      <c r="I79" s="121"/>
      <c r="J79" s="121"/>
      <c r="K79" s="3"/>
      <c r="L79" s="3"/>
      <c r="M79" s="3"/>
      <c r="N79" s="3"/>
    </row>
    <row r="80" spans="1:14" ht="15.75" customHeight="1">
      <c r="A80" s="3"/>
      <c r="B80" s="3"/>
      <c r="C80" s="3"/>
      <c r="D80" s="18"/>
      <c r="E80" s="27"/>
      <c r="F80" s="70">
        <f>'Other data collection'!I6</f>
        <v>0</v>
      </c>
      <c r="G80" s="29"/>
      <c r="I80" s="121"/>
      <c r="J80" s="121"/>
      <c r="K80" s="129"/>
      <c r="L80" s="3"/>
      <c r="M80" s="3"/>
      <c r="N80" s="3"/>
    </row>
    <row r="81" spans="1:14" ht="12.75" customHeight="1">
      <c r="A81" s="3"/>
      <c r="B81" s="3"/>
      <c r="C81" s="3"/>
      <c r="D81" s="18"/>
      <c r="E81" s="31"/>
      <c r="F81" s="22"/>
      <c r="G81" s="33"/>
      <c r="I81" s="121"/>
      <c r="J81" s="121"/>
      <c r="K81" s="129"/>
      <c r="L81" s="3"/>
      <c r="M81" s="3"/>
      <c r="N81" s="3"/>
    </row>
    <row r="82" spans="1:14" ht="15" customHeight="1">
      <c r="A82" s="3"/>
      <c r="B82" s="3"/>
      <c r="C82" s="3"/>
      <c r="D82" s="390" t="s">
        <v>152</v>
      </c>
      <c r="E82" s="251"/>
      <c r="F82" s="251"/>
      <c r="G82" s="251"/>
      <c r="I82" s="121"/>
      <c r="J82" s="121"/>
      <c r="K82" s="3"/>
      <c r="L82" s="3"/>
      <c r="M82" s="3"/>
      <c r="N82" s="3"/>
    </row>
    <row r="83" spans="1:14" ht="12.75" customHeight="1">
      <c r="A83" s="3"/>
      <c r="B83" s="3"/>
      <c r="C83" s="3"/>
      <c r="D83" s="18"/>
      <c r="E83" s="27"/>
      <c r="F83" s="70">
        <f>'Other data collection'!I7</f>
        <v>527</v>
      </c>
      <c r="G83" s="29"/>
      <c r="I83" s="121"/>
      <c r="J83" s="121"/>
      <c r="K83" s="129"/>
      <c r="L83" s="3"/>
      <c r="M83" s="3"/>
      <c r="N83" s="3"/>
    </row>
    <row r="84" spans="1:14" ht="12.75" customHeight="1">
      <c r="A84" s="3"/>
      <c r="B84" s="3"/>
      <c r="C84" s="3"/>
      <c r="D84" s="18"/>
      <c r="E84" s="31"/>
      <c r="F84" s="22"/>
      <c r="G84" s="33"/>
      <c r="I84" s="121"/>
      <c r="J84" s="121"/>
      <c r="K84" s="129"/>
      <c r="L84" s="3"/>
      <c r="M84" s="3"/>
      <c r="N84" s="3"/>
    </row>
    <row r="85" spans="1:14" ht="15" customHeight="1">
      <c r="A85" s="3"/>
      <c r="B85" s="390" t="s">
        <v>154</v>
      </c>
      <c r="C85" s="251"/>
      <c r="D85" s="251"/>
      <c r="E85" s="251"/>
      <c r="F85" s="251"/>
      <c r="G85" s="251"/>
      <c r="I85" s="121"/>
      <c r="J85" s="121"/>
      <c r="K85" s="3"/>
      <c r="L85" s="3"/>
      <c r="M85" s="3"/>
      <c r="N85" s="3"/>
    </row>
    <row r="86" spans="1:14" ht="12.75" customHeight="1">
      <c r="A86" s="3"/>
      <c r="B86" s="3"/>
      <c r="C86" s="3"/>
      <c r="D86" s="129"/>
      <c r="E86" s="153"/>
      <c r="F86" s="154">
        <f>'Other data collection'!I8</f>
        <v>0</v>
      </c>
      <c r="G86" s="155"/>
      <c r="I86" s="121"/>
      <c r="J86" s="121"/>
      <c r="K86" s="129"/>
      <c r="L86" s="3"/>
      <c r="M86" s="3"/>
      <c r="N86" s="3"/>
    </row>
    <row r="87" spans="1:14" ht="12.75" customHeight="1">
      <c r="A87" s="3"/>
      <c r="B87" s="3"/>
      <c r="C87" s="3"/>
      <c r="D87" s="129"/>
      <c r="E87" s="156"/>
      <c r="F87" s="157"/>
      <c r="G87" s="158"/>
      <c r="I87" s="121"/>
      <c r="J87" s="121"/>
      <c r="K87" s="129"/>
      <c r="L87" s="3"/>
      <c r="M87" s="3"/>
      <c r="N87" s="3"/>
    </row>
    <row r="88" spans="1:14" ht="15" customHeight="1">
      <c r="A88" s="3"/>
      <c r="B88" s="3"/>
      <c r="C88" s="390" t="s">
        <v>156</v>
      </c>
      <c r="D88" s="251"/>
      <c r="E88" s="251"/>
      <c r="F88" s="251"/>
      <c r="G88" s="251"/>
      <c r="I88" s="121"/>
      <c r="J88" s="121"/>
      <c r="K88" s="3"/>
      <c r="L88" s="3"/>
      <c r="M88" s="3"/>
      <c r="N88" s="3"/>
    </row>
    <row r="89" spans="1:14" ht="15" customHeight="1">
      <c r="A89" s="3"/>
      <c r="B89" s="3"/>
      <c r="C89" s="3"/>
      <c r="D89" s="129"/>
      <c r="E89" s="153"/>
      <c r="F89" s="154">
        <f>'Other data collection'!I9</f>
        <v>0</v>
      </c>
      <c r="G89" s="155"/>
      <c r="I89" s="121"/>
      <c r="J89" s="121"/>
      <c r="K89" s="129"/>
      <c r="L89" s="3"/>
      <c r="M89" s="3"/>
      <c r="N89" s="3"/>
    </row>
    <row r="90" spans="1:14" ht="12.75" customHeight="1">
      <c r="A90" s="3"/>
      <c r="B90" s="3"/>
      <c r="C90" s="3"/>
      <c r="D90" s="129"/>
      <c r="E90" s="156"/>
      <c r="F90" s="157"/>
      <c r="G90" s="158"/>
      <c r="I90" s="121"/>
      <c r="J90" s="121"/>
      <c r="K90" s="129"/>
      <c r="L90" s="3"/>
      <c r="M90" s="3"/>
      <c r="N90" s="3"/>
    </row>
    <row r="91" spans="1:14" ht="15" customHeight="1">
      <c r="I91" s="121"/>
      <c r="J91" s="121"/>
      <c r="K91" s="3"/>
      <c r="L91" s="3"/>
      <c r="M91" s="3"/>
      <c r="N91" s="3"/>
    </row>
    <row r="92" spans="1:14" ht="15" customHeight="1">
      <c r="I92" s="121"/>
      <c r="J92" s="121"/>
      <c r="K92" s="129"/>
      <c r="L92" s="3"/>
      <c r="M92" s="3"/>
      <c r="N92" s="3"/>
    </row>
    <row r="93" spans="1:14" ht="12.75" customHeight="1">
      <c r="I93" s="121"/>
      <c r="J93" s="121"/>
      <c r="K93" s="129"/>
      <c r="L93" s="3"/>
      <c r="M93" s="3"/>
      <c r="N93" s="3"/>
    </row>
  </sheetData>
  <sheetProtection algorithmName="SHA-512" hashValue="Ec5j7zwPASNVTrSkE0fXhJiL8ABRP5svR4tQc/v2EoL9JK24YTjQq4pjOOX/axoU/iFQuJsmJ8cLmAsFQDp9rg==" saltValue="zQWc6Jmd5A5j2GhON6nSe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Doris Newman</cp:lastModifiedBy>
  <dcterms:created xsi:type="dcterms:W3CDTF">2015-01-28T17:01:15Z</dcterms:created>
  <dcterms:modified xsi:type="dcterms:W3CDTF">2019-12-19T21:36:05Z</dcterms:modified>
</cp:coreProperties>
</file>